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85" windowHeight="9450" activeTab="0"/>
  </bookViews>
  <sheets>
    <sheet name="試算表" sheetId="1" r:id="rId1"/>
    <sheet name="売掛帳" sheetId="2" r:id="rId2"/>
    <sheet name="買掛帳" sheetId="3" r:id="rId3"/>
    <sheet name="現金出納帳" sheetId="4" r:id="rId4"/>
    <sheet name="新都心銀行" sheetId="5" r:id="rId5"/>
    <sheet name="新宿銀行" sheetId="6" r:id="rId6"/>
  </sheets>
  <definedNames>
    <definedName name="_xlnm.Print_Titles" localSheetId="3">'現金出納帳'!$1:$3</definedName>
    <definedName name="_xlnm.Print_Titles" localSheetId="5">'新宿銀行'!$1:$4</definedName>
    <definedName name="_xlnm.Print_Titles" localSheetId="4">'新都心銀行'!$1:$4</definedName>
    <definedName name="_xlnm.Print_Titles" localSheetId="2">'買掛帳'!$1:$2</definedName>
    <definedName name="_xlnm.Print_Titles" localSheetId="1">'売掛帳'!$1:$2</definedName>
  </definedNames>
  <calcPr fullCalcOnLoad="1"/>
</workbook>
</file>

<file path=xl/sharedStrings.xml><?xml version="1.0" encoding="utf-8"?>
<sst xmlns="http://schemas.openxmlformats.org/spreadsheetml/2006/main" count="257" uniqueCount="113">
  <si>
    <t>日付</t>
  </si>
  <si>
    <t>相手勘定科目</t>
  </si>
  <si>
    <t>摘要</t>
  </si>
  <si>
    <t>借方金額</t>
  </si>
  <si>
    <t>貸方金額</t>
  </si>
  <si>
    <t>残高</t>
  </si>
  <si>
    <t>　</t>
  </si>
  <si>
    <t>前月繰越残高</t>
  </si>
  <si>
    <t>勘定科目リスト</t>
  </si>
  <si>
    <t>普通預金</t>
  </si>
  <si>
    <t>支払手数料</t>
  </si>
  <si>
    <t>その他</t>
  </si>
  <si>
    <t>合計</t>
  </si>
  <si>
    <t>現金</t>
  </si>
  <si>
    <t>売掛金</t>
  </si>
  <si>
    <t>仕入高</t>
  </si>
  <si>
    <t>　</t>
  </si>
  <si>
    <t>売　掛　帳</t>
  </si>
  <si>
    <t>売上高</t>
  </si>
  <si>
    <t>買掛金</t>
  </si>
  <si>
    <t>預　金　出　納　帳</t>
  </si>
  <si>
    <t>新宿銀行　新宿東支店　普通預金　口座番号　Ｎｏ　２０６３３</t>
  </si>
  <si>
    <t>（入金）</t>
  </si>
  <si>
    <t>（出金）</t>
  </si>
  <si>
    <t>水道光熱費</t>
  </si>
  <si>
    <t>受取利息</t>
  </si>
  <si>
    <t>租税公課</t>
  </si>
  <si>
    <t>借方（入金額）</t>
  </si>
  <si>
    <t>貸方（出金額）</t>
  </si>
  <si>
    <t>売掛金</t>
  </si>
  <si>
    <t>預り金</t>
  </si>
  <si>
    <t>役員報酬</t>
  </si>
  <si>
    <t>給与賞与</t>
  </si>
  <si>
    <t>法定福利費</t>
  </si>
  <si>
    <t>福利厚生費</t>
  </si>
  <si>
    <t>旅費交通費</t>
  </si>
  <si>
    <t>通信費</t>
  </si>
  <si>
    <t>広告宣伝費</t>
  </si>
  <si>
    <t>交際費</t>
  </si>
  <si>
    <t>会議費</t>
  </si>
  <si>
    <t>水道光熱費</t>
  </si>
  <si>
    <t>消耗品費</t>
  </si>
  <si>
    <t>租税公課</t>
  </si>
  <si>
    <t>賃借料</t>
  </si>
  <si>
    <t>保険料</t>
  </si>
  <si>
    <t>修繕費</t>
  </si>
  <si>
    <t>雑費</t>
  </si>
  <si>
    <t>受取利息</t>
  </si>
  <si>
    <t>雑収入</t>
  </si>
  <si>
    <t>支払利息</t>
  </si>
  <si>
    <t>雑損失</t>
  </si>
  <si>
    <t>旅費交通費</t>
  </si>
  <si>
    <t>通信費</t>
  </si>
  <si>
    <t>消耗品費</t>
  </si>
  <si>
    <t>交際費</t>
  </si>
  <si>
    <t>福利厚生費</t>
  </si>
  <si>
    <t>会議費</t>
  </si>
  <si>
    <t>支払手数料</t>
  </si>
  <si>
    <t>広告宣伝費</t>
  </si>
  <si>
    <t>保険料</t>
  </si>
  <si>
    <t>雑費</t>
  </si>
  <si>
    <t>現　金　出　納　帳</t>
  </si>
  <si>
    <t>新都心銀行　浦和支店　普通預金　口座番号　Ｎｏ　46498686</t>
  </si>
  <si>
    <t>賃借料</t>
  </si>
  <si>
    <t>修繕費</t>
  </si>
  <si>
    <t>雑収入</t>
  </si>
  <si>
    <t>支払利息</t>
  </si>
  <si>
    <t>雑損失</t>
  </si>
  <si>
    <t>貸　借　対　照　表</t>
  </si>
  <si>
    <t>勘定科目</t>
  </si>
  <si>
    <t>今月の増減　（増加－減少）</t>
  </si>
  <si>
    <t>月末残高</t>
  </si>
  <si>
    <t>現金出納帳</t>
  </si>
  <si>
    <t>預金出納帳</t>
  </si>
  <si>
    <t>新都心銀行</t>
  </si>
  <si>
    <t>新宿銀行</t>
  </si>
  <si>
    <t>資産</t>
  </si>
  <si>
    <t>資産計</t>
  </si>
  <si>
    <t>負債　　資本</t>
  </si>
  <si>
    <t>資本金</t>
  </si>
  <si>
    <t>前期繰越利益</t>
  </si>
  <si>
    <t>負債資本計</t>
  </si>
  <si>
    <t>損　益　計　算　書</t>
  </si>
  <si>
    <t>前月まで</t>
  </si>
  <si>
    <t>現金出納帳より</t>
  </si>
  <si>
    <t>預金出納帳より</t>
  </si>
  <si>
    <t>当月まで</t>
  </si>
  <si>
    <t>収益</t>
  </si>
  <si>
    <t>売上高</t>
  </si>
  <si>
    <t>収益計</t>
  </si>
  <si>
    <t>費用</t>
  </si>
  <si>
    <t>仕入高</t>
  </si>
  <si>
    <t>費用計</t>
  </si>
  <si>
    <t>収益－費用＝利益</t>
  </si>
  <si>
    <t>今月の増減</t>
  </si>
  <si>
    <t>仕入</t>
  </si>
  <si>
    <t>支払</t>
  </si>
  <si>
    <t>今月の買掛金の増減</t>
  </si>
  <si>
    <t>売上</t>
  </si>
  <si>
    <t>回収</t>
  </si>
  <si>
    <t>売掛帳</t>
  </si>
  <si>
    <t>買掛帳</t>
  </si>
  <si>
    <t>月初残高</t>
  </si>
  <si>
    <t>買　掛　帳</t>
  </si>
  <si>
    <t>負債　資本</t>
  </si>
  <si>
    <t>入金額</t>
  </si>
  <si>
    <t>出金額</t>
  </si>
  <si>
    <t>買掛金</t>
  </si>
  <si>
    <t>買掛金の科目別集計表</t>
  </si>
  <si>
    <t>資産・負債</t>
  </si>
  <si>
    <t>収益・費用</t>
  </si>
  <si>
    <t>今月の売掛金の増減</t>
  </si>
  <si>
    <t>資産－負債・資本＝利益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</si>
</sst>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｢???&quot;|&quot;???&quot;|&quot;???\｣"/>
    <numFmt numFmtId="177" formatCode="???&quot;|&quot;???&quot;|&quot;???"/>
    <numFmt numFmtId="178" formatCode="#,##0_);[Red]\(#,##0\)"/>
    <numFmt numFmtId="179" formatCode="m/d"/>
    <numFmt numFmtId="180" formatCode="#,##0_ "/>
    <numFmt numFmtId="181" formatCode="0;0;"/>
    <numFmt numFmtId="182" formatCode="#,###;0;0;"/>
    <numFmt numFmtId="183" formatCode="\(#,###\);0;0;"/>
    <numFmt numFmtId="184" formatCode="#,###,;0;0;"/>
    <numFmt numFmtId="185" formatCode="#,###"/>
    <numFmt numFmtId="186" formatCode="#,###;0"/>
    <numFmt numFmtId="187" formatCode="#,###;0;0"/>
    <numFmt numFmtId="188" formatCode="0_);[Red]\(0\)"/>
    <numFmt numFmtId="189" formatCode=";0;0;"/>
    <numFmt numFmtId="190" formatCode="##,##0;0;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u val="single"/>
      <sz val="18"/>
      <name val="HG丸ｺﾞｼｯｸM-PRO"/>
      <family val="3"/>
    </font>
    <font>
      <sz val="9"/>
      <name val="ＭＳ Ｐゴシック"/>
      <family val="3"/>
    </font>
    <font>
      <sz val="12"/>
      <name val="HG丸ｺﾞｼｯｸM-PRO"/>
      <family val="3"/>
    </font>
    <font>
      <sz val="16"/>
      <name val="HGP創英角ﾎﾟｯﾌﾟ体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4"/>
      <color indexed="12"/>
      <name val="HG正楷書体-PRO"/>
      <family val="4"/>
    </font>
    <font>
      <sz val="11"/>
      <color indexed="12"/>
      <name val="HG正楷書体-PRO"/>
      <family val="4"/>
    </font>
    <font>
      <sz val="14"/>
      <name val="HG正楷書体-PRO"/>
      <family val="4"/>
    </font>
    <font>
      <sz val="11"/>
      <name val="HG正楷書体-PRO"/>
      <family val="4"/>
    </font>
    <font>
      <sz val="24"/>
      <name val="HGP創英角ﾎﾟｯﾌﾟ体"/>
      <family val="3"/>
    </font>
    <font>
      <sz val="24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93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dotted"/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medium"/>
      <right style="medium"/>
      <top style="dotted"/>
      <bottom style="thin"/>
    </border>
    <border>
      <left style="thin"/>
      <right style="thin"/>
      <top style="dotted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tted"/>
      <bottom style="dotted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 diagonalDown="1">
      <left style="thin"/>
      <right style="thin"/>
      <top style="medium"/>
      <bottom style="dotted"/>
      <diagonal style="thin"/>
    </border>
    <border diagonalDown="1">
      <left style="thin"/>
      <right>
        <color indexed="63"/>
      </right>
      <top style="medium"/>
      <bottom style="dotted"/>
      <diagonal style="thin"/>
    </border>
    <border diagonalDown="1">
      <left style="medium"/>
      <right style="thin"/>
      <top style="dotted"/>
      <bottom style="dotted"/>
      <diagonal style="thin"/>
    </border>
    <border diagonalDown="1">
      <left style="thin"/>
      <right style="thin"/>
      <top style="dotted"/>
      <bottom style="dotted"/>
      <diagonal style="thin"/>
    </border>
    <border diagonalDown="1">
      <left style="medium"/>
      <right style="thin"/>
      <top style="dotted"/>
      <bottom style="thin"/>
      <diagonal style="thin"/>
    </border>
    <border diagonalDown="1">
      <left style="thin"/>
      <right style="thin"/>
      <top style="dotted"/>
      <bottom style="thin"/>
      <diagonal style="thin"/>
    </border>
    <border diagonalDown="1">
      <left style="thin"/>
      <right>
        <color indexed="63"/>
      </right>
      <top style="dotted"/>
      <bottom style="dotted"/>
      <diagonal style="thin"/>
    </border>
    <border diagonalDown="1">
      <left style="medium"/>
      <right style="thin"/>
      <top style="medium"/>
      <bottom style="dotted"/>
      <diagonal style="thin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thin"/>
    </border>
    <border>
      <left>
        <color indexed="63"/>
      </left>
      <right style="medium"/>
      <top style="medium"/>
      <bottom style="dotted"/>
    </border>
    <border>
      <left style="thin"/>
      <right style="medium"/>
      <top style="dotted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1">
    <xf numFmtId="0" fontId="0" fillId="0" borderId="0" xfId="0" applyAlignment="1">
      <alignment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0" fontId="0" fillId="2" borderId="3" xfId="0" applyNumberFormat="1" applyFill="1" applyBorder="1" applyAlignment="1">
      <alignment horizontal="center" vertical="center" shrinkToFit="1"/>
    </xf>
    <xf numFmtId="180" fontId="0" fillId="2" borderId="4" xfId="0" applyNumberFormat="1" applyFill="1" applyBorder="1" applyAlignment="1">
      <alignment horizontal="center" vertical="center" shrinkToFit="1"/>
    </xf>
    <xf numFmtId="180" fontId="7" fillId="0" borderId="5" xfId="0" applyNumberFormat="1" applyFont="1" applyBorder="1" applyAlignment="1">
      <alignment horizontal="right" vertical="center" shrinkToFit="1"/>
    </xf>
    <xf numFmtId="180" fontId="7" fillId="0" borderId="6" xfId="0" applyNumberFormat="1" applyFont="1" applyBorder="1" applyAlignment="1">
      <alignment horizontal="right" vertical="center" shrinkToFit="1"/>
    </xf>
    <xf numFmtId="180" fontId="7" fillId="0" borderId="7" xfId="0" applyNumberFormat="1" applyFont="1" applyBorder="1" applyAlignment="1">
      <alignment horizontal="right" vertical="center" shrinkToFit="1"/>
    </xf>
    <xf numFmtId="180" fontId="7" fillId="0" borderId="8" xfId="0" applyNumberFormat="1" applyFont="1" applyBorder="1" applyAlignment="1">
      <alignment horizontal="right" vertical="center" shrinkToFit="1"/>
    </xf>
    <xf numFmtId="180" fontId="7" fillId="0" borderId="9" xfId="0" applyNumberFormat="1" applyFont="1" applyBorder="1" applyAlignment="1">
      <alignment horizontal="right" vertical="center" shrinkToFit="1"/>
    </xf>
    <xf numFmtId="0" fontId="0" fillId="2" borderId="4" xfId="0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 shrinkToFit="1"/>
    </xf>
    <xf numFmtId="0" fontId="8" fillId="3" borderId="10" xfId="0" applyFont="1" applyFill="1" applyBorder="1" applyAlignment="1">
      <alignment horizontal="center" vertical="center" wrapText="1" shrinkToFit="1"/>
    </xf>
    <xf numFmtId="0" fontId="8" fillId="3" borderId="11" xfId="0" applyFont="1" applyFill="1" applyBorder="1" applyAlignment="1">
      <alignment horizontal="center" vertical="center" wrapText="1" shrinkToFit="1"/>
    </xf>
    <xf numFmtId="0" fontId="8" fillId="3" borderId="12" xfId="0" applyFont="1" applyFill="1" applyBorder="1" applyAlignment="1">
      <alignment horizontal="center" vertical="center" wrapText="1" shrinkToFit="1"/>
    </xf>
    <xf numFmtId="0" fontId="8" fillId="2" borderId="1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 shrinkToFit="1"/>
    </xf>
    <xf numFmtId="178" fontId="8" fillId="2" borderId="14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 shrinkToFit="1"/>
    </xf>
    <xf numFmtId="0" fontId="9" fillId="0" borderId="15" xfId="0" applyFont="1" applyBorder="1" applyAlignment="1">
      <alignment vertical="center" wrapText="1" shrinkToFit="1"/>
    </xf>
    <xf numFmtId="0" fontId="4" fillId="0" borderId="15" xfId="0" applyFont="1" applyBorder="1" applyAlignment="1">
      <alignment vertical="center" wrapText="1" shrinkToFit="1"/>
    </xf>
    <xf numFmtId="0" fontId="4" fillId="0" borderId="16" xfId="0" applyFont="1" applyBorder="1" applyAlignment="1">
      <alignment vertical="center" wrapText="1" shrinkToFit="1"/>
    </xf>
    <xf numFmtId="0" fontId="4" fillId="0" borderId="0" xfId="0" applyFont="1" applyBorder="1" applyAlignment="1">
      <alignment vertical="center" wrapText="1" shrinkToFi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 wrapText="1" shrinkToFit="1"/>
    </xf>
    <xf numFmtId="0" fontId="8" fillId="0" borderId="1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8" fillId="0" borderId="13" xfId="0" applyFont="1" applyBorder="1" applyAlignment="1">
      <alignment horizontal="center" vertical="center"/>
    </xf>
    <xf numFmtId="179" fontId="10" fillId="0" borderId="17" xfId="0" applyNumberFormat="1" applyFont="1" applyBorder="1" applyAlignment="1">
      <alignment horizontal="center" vertical="center"/>
    </xf>
    <xf numFmtId="179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178" fontId="8" fillId="2" borderId="1" xfId="0" applyNumberFormat="1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179" fontId="8" fillId="0" borderId="17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78" fontId="0" fillId="0" borderId="1" xfId="0" applyNumberFormat="1" applyBorder="1" applyAlignment="1">
      <alignment vertical="center"/>
    </xf>
    <xf numFmtId="178" fontId="0" fillId="0" borderId="14" xfId="0" applyNumberFormat="1" applyBorder="1" applyAlignment="1">
      <alignment vertical="center"/>
    </xf>
    <xf numFmtId="0" fontId="4" fillId="0" borderId="15" xfId="0" applyFont="1" applyBorder="1" applyAlignment="1">
      <alignment vertical="center"/>
    </xf>
    <xf numFmtId="178" fontId="0" fillId="0" borderId="15" xfId="0" applyNumberFormat="1" applyBorder="1" applyAlignment="1">
      <alignment vertical="center"/>
    </xf>
    <xf numFmtId="178" fontId="0" fillId="0" borderId="19" xfId="0" applyNumberFormat="1" applyBorder="1" applyAlignment="1">
      <alignment vertical="center"/>
    </xf>
    <xf numFmtId="179" fontId="0" fillId="0" borderId="20" xfId="0" applyNumberForma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4" fillId="0" borderId="2" xfId="0" applyFont="1" applyBorder="1" applyAlignment="1">
      <alignment vertical="center"/>
    </xf>
    <xf numFmtId="178" fontId="0" fillId="0" borderId="2" xfId="0" applyNumberFormat="1" applyBorder="1" applyAlignment="1">
      <alignment vertical="center"/>
    </xf>
    <xf numFmtId="0" fontId="4" fillId="0" borderId="16" xfId="0" applyFon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178" fontId="0" fillId="0" borderId="21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22" xfId="0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80" fontId="0" fillId="0" borderId="6" xfId="0" applyNumberFormat="1" applyBorder="1" applyAlignment="1">
      <alignment vertical="center"/>
    </xf>
    <xf numFmtId="180" fontId="0" fillId="0" borderId="8" xfId="0" applyNumberForma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180" fontId="0" fillId="0" borderId="23" xfId="0" applyNumberFormat="1" applyBorder="1" applyAlignment="1">
      <alignment vertical="center"/>
    </xf>
    <xf numFmtId="180" fontId="0" fillId="0" borderId="24" xfId="0" applyNumberForma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180" fontId="0" fillId="0" borderId="25" xfId="0" applyNumberFormat="1" applyBorder="1" applyAlignment="1">
      <alignment vertical="center"/>
    </xf>
    <xf numFmtId="180" fontId="0" fillId="0" borderId="26" xfId="0" applyNumberForma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180" fontId="0" fillId="0" borderId="27" xfId="0" applyNumberFormat="1" applyBorder="1" applyAlignment="1">
      <alignment vertical="center"/>
    </xf>
    <xf numFmtId="180" fontId="0" fillId="0" borderId="28" xfId="0" applyNumberFormat="1" applyBorder="1" applyAlignment="1">
      <alignment vertical="center"/>
    </xf>
    <xf numFmtId="180" fontId="0" fillId="0" borderId="29" xfId="0" applyNumberFormat="1" applyFill="1" applyBorder="1" applyAlignment="1">
      <alignment vertical="center"/>
    </xf>
    <xf numFmtId="190" fontId="0" fillId="0" borderId="15" xfId="0" applyNumberFormat="1" applyBorder="1" applyAlignment="1">
      <alignment vertical="center"/>
    </xf>
    <xf numFmtId="190" fontId="0" fillId="0" borderId="2" xfId="0" applyNumberFormat="1" applyBorder="1" applyAlignment="1">
      <alignment vertical="center"/>
    </xf>
    <xf numFmtId="0" fontId="0" fillId="0" borderId="30" xfId="0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180" fontId="0" fillId="0" borderId="31" xfId="0" applyNumberFormat="1" applyBorder="1" applyAlignment="1">
      <alignment vertical="center"/>
    </xf>
    <xf numFmtId="180" fontId="0" fillId="0" borderId="32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180" fontId="0" fillId="0" borderId="1" xfId="0" applyNumberFormat="1" applyFill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178" fontId="0" fillId="0" borderId="6" xfId="0" applyNumberFormat="1" applyBorder="1" applyAlignment="1">
      <alignment horizontal="right" vertical="center"/>
    </xf>
    <xf numFmtId="178" fontId="0" fillId="0" borderId="7" xfId="0" applyNumberFormat="1" applyBorder="1" applyAlignment="1">
      <alignment horizontal="right" vertical="center"/>
    </xf>
    <xf numFmtId="178" fontId="0" fillId="0" borderId="23" xfId="0" applyNumberFormat="1" applyBorder="1" applyAlignment="1">
      <alignment vertical="center"/>
    </xf>
    <xf numFmtId="178" fontId="0" fillId="0" borderId="37" xfId="0" applyNumberFormat="1" applyBorder="1" applyAlignment="1">
      <alignment vertical="center"/>
    </xf>
    <xf numFmtId="178" fontId="0" fillId="0" borderId="25" xfId="0" applyNumberFormat="1" applyBorder="1" applyAlignment="1">
      <alignment vertical="center"/>
    </xf>
    <xf numFmtId="178" fontId="0" fillId="0" borderId="38" xfId="0" applyNumberFormat="1" applyBorder="1" applyAlignment="1">
      <alignment vertical="center"/>
    </xf>
    <xf numFmtId="178" fontId="0" fillId="0" borderId="27" xfId="0" applyNumberFormat="1" applyBorder="1" applyAlignment="1">
      <alignment vertical="center"/>
    </xf>
    <xf numFmtId="178" fontId="0" fillId="0" borderId="39" xfId="0" applyNumberFormat="1" applyBorder="1" applyAlignment="1">
      <alignment vertical="center"/>
    </xf>
    <xf numFmtId="178" fontId="0" fillId="0" borderId="6" xfId="0" applyNumberFormat="1" applyBorder="1" applyAlignment="1">
      <alignment vertical="center"/>
    </xf>
    <xf numFmtId="178" fontId="0" fillId="0" borderId="7" xfId="0" applyNumberFormat="1" applyBorder="1" applyAlignment="1">
      <alignment vertical="center"/>
    </xf>
    <xf numFmtId="178" fontId="0" fillId="0" borderId="24" xfId="0" applyNumberFormat="1" applyBorder="1" applyAlignment="1">
      <alignment vertical="center"/>
    </xf>
    <xf numFmtId="178" fontId="0" fillId="0" borderId="1" xfId="0" applyNumberFormat="1" applyFill="1" applyBorder="1" applyAlignment="1">
      <alignment vertical="center"/>
    </xf>
    <xf numFmtId="178" fontId="0" fillId="0" borderId="14" xfId="0" applyNumberFormat="1" applyFill="1" applyBorder="1" applyAlignment="1">
      <alignment vertical="center"/>
    </xf>
    <xf numFmtId="190" fontId="8" fillId="0" borderId="1" xfId="0" applyNumberFormat="1" applyFont="1" applyBorder="1" applyAlignment="1">
      <alignment vertical="center"/>
    </xf>
    <xf numFmtId="178" fontId="8" fillId="0" borderId="1" xfId="0" applyNumberFormat="1" applyFont="1" applyBorder="1" applyAlignment="1">
      <alignment vertical="center"/>
    </xf>
    <xf numFmtId="190" fontId="8" fillId="0" borderId="15" xfId="0" applyNumberFormat="1" applyFont="1" applyBorder="1" applyAlignment="1">
      <alignment vertical="center"/>
    </xf>
    <xf numFmtId="178" fontId="8" fillId="0" borderId="15" xfId="0" applyNumberFormat="1" applyFont="1" applyBorder="1" applyAlignment="1">
      <alignment vertical="center"/>
    </xf>
    <xf numFmtId="190" fontId="8" fillId="0" borderId="16" xfId="0" applyNumberFormat="1" applyFont="1" applyBorder="1" applyAlignment="1">
      <alignment vertical="center"/>
    </xf>
    <xf numFmtId="178" fontId="8" fillId="0" borderId="16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78" fontId="8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178" fontId="8" fillId="0" borderId="0" xfId="0" applyNumberFormat="1" applyFont="1" applyAlignment="1">
      <alignment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35" xfId="0" applyFont="1" applyFill="1" applyBorder="1" applyAlignment="1">
      <alignment horizontal="center" vertical="center"/>
    </xf>
    <xf numFmtId="178" fontId="8" fillId="0" borderId="36" xfId="0" applyNumberFormat="1" applyFont="1" applyBorder="1" applyAlignment="1">
      <alignment vertical="center"/>
    </xf>
    <xf numFmtId="180" fontId="8" fillId="0" borderId="27" xfId="0" applyNumberFormat="1" applyFont="1" applyBorder="1" applyAlignment="1">
      <alignment vertical="center"/>
    </xf>
    <xf numFmtId="180" fontId="8" fillId="0" borderId="39" xfId="0" applyNumberFormat="1" applyFont="1" applyBorder="1" applyAlignment="1">
      <alignment vertical="center"/>
    </xf>
    <xf numFmtId="180" fontId="8" fillId="0" borderId="23" xfId="0" applyNumberFormat="1" applyFont="1" applyBorder="1" applyAlignment="1">
      <alignment vertical="center"/>
    </xf>
    <xf numFmtId="180" fontId="8" fillId="0" borderId="24" xfId="0" applyNumberFormat="1" applyFont="1" applyBorder="1" applyAlignment="1">
      <alignment vertical="center"/>
    </xf>
    <xf numFmtId="180" fontId="8" fillId="0" borderId="40" xfId="0" applyNumberFormat="1" applyFont="1" applyBorder="1" applyAlignment="1">
      <alignment vertical="center"/>
    </xf>
    <xf numFmtId="180" fontId="8" fillId="0" borderId="41" xfId="0" applyNumberFormat="1" applyFont="1" applyBorder="1" applyAlignment="1">
      <alignment vertical="center"/>
    </xf>
    <xf numFmtId="180" fontId="8" fillId="0" borderId="31" xfId="0" applyNumberFormat="1" applyFont="1" applyBorder="1" applyAlignment="1">
      <alignment vertical="center"/>
    </xf>
    <xf numFmtId="180" fontId="8" fillId="0" borderId="32" xfId="0" applyNumberFormat="1" applyFont="1" applyBorder="1" applyAlignment="1">
      <alignment vertical="center"/>
    </xf>
    <xf numFmtId="180" fontId="8" fillId="0" borderId="42" xfId="0" applyNumberFormat="1" applyFont="1" applyBorder="1" applyAlignment="1">
      <alignment vertical="center"/>
    </xf>
    <xf numFmtId="180" fontId="8" fillId="0" borderId="43" xfId="0" applyNumberFormat="1" applyFont="1" applyBorder="1" applyAlignment="1">
      <alignment vertical="center"/>
    </xf>
    <xf numFmtId="180" fontId="8" fillId="0" borderId="1" xfId="0" applyNumberFormat="1" applyFont="1" applyFill="1" applyBorder="1" applyAlignment="1">
      <alignment vertical="center"/>
    </xf>
    <xf numFmtId="180" fontId="8" fillId="0" borderId="14" xfId="0" applyNumberFormat="1" applyFont="1" applyFill="1" applyBorder="1" applyAlignment="1">
      <alignment vertical="center"/>
    </xf>
    <xf numFmtId="0" fontId="11" fillId="0" borderId="1" xfId="0" applyNumberFormat="1" applyFont="1" applyBorder="1" applyAlignment="1">
      <alignment vertical="center"/>
    </xf>
    <xf numFmtId="178" fontId="8" fillId="0" borderId="14" xfId="0" applyNumberFormat="1" applyFont="1" applyBorder="1" applyAlignment="1">
      <alignment vertical="center"/>
    </xf>
    <xf numFmtId="190" fontId="9" fillId="0" borderId="15" xfId="0" applyNumberFormat="1" applyFont="1" applyBorder="1" applyAlignment="1">
      <alignment vertical="center"/>
    </xf>
    <xf numFmtId="178" fontId="8" fillId="0" borderId="19" xfId="0" applyNumberFormat="1" applyFont="1" applyBorder="1" applyAlignment="1">
      <alignment vertical="center"/>
    </xf>
    <xf numFmtId="190" fontId="11" fillId="0" borderId="15" xfId="0" applyNumberFormat="1" applyFont="1" applyBorder="1" applyAlignment="1">
      <alignment vertical="center"/>
    </xf>
    <xf numFmtId="180" fontId="11" fillId="0" borderId="16" xfId="0" applyNumberFormat="1" applyFont="1" applyBorder="1" applyAlignment="1">
      <alignment vertical="center"/>
    </xf>
    <xf numFmtId="178" fontId="8" fillId="0" borderId="21" xfId="0" applyNumberFormat="1" applyFont="1" applyBorder="1" applyAlignment="1">
      <alignment vertical="center"/>
    </xf>
    <xf numFmtId="180" fontId="12" fillId="0" borderId="0" xfId="0" applyNumberFormat="1" applyFont="1" applyBorder="1" applyAlignment="1">
      <alignment vertical="center"/>
    </xf>
    <xf numFmtId="178" fontId="0" fillId="0" borderId="0" xfId="0" applyNumberFormat="1" applyBorder="1" applyAlignment="1">
      <alignment vertical="center"/>
    </xf>
    <xf numFmtId="178" fontId="0" fillId="0" borderId="0" xfId="0" applyNumberFormat="1" applyAlignment="1">
      <alignment vertical="center"/>
    </xf>
    <xf numFmtId="0" fontId="12" fillId="0" borderId="0" xfId="0" applyFont="1" applyAlignment="1">
      <alignment horizontal="center" vertical="center"/>
    </xf>
    <xf numFmtId="180" fontId="11" fillId="0" borderId="6" xfId="0" applyNumberFormat="1" applyFont="1" applyBorder="1" applyAlignment="1">
      <alignment vertical="center"/>
    </xf>
    <xf numFmtId="180" fontId="11" fillId="0" borderId="8" xfId="0" applyNumberFormat="1" applyFont="1" applyBorder="1" applyAlignment="1">
      <alignment vertical="center"/>
    </xf>
    <xf numFmtId="180" fontId="11" fillId="0" borderId="23" xfId="0" applyNumberFormat="1" applyFont="1" applyBorder="1" applyAlignment="1">
      <alignment vertical="center"/>
    </xf>
    <xf numFmtId="180" fontId="11" fillId="0" borderId="24" xfId="0" applyNumberFormat="1" applyFont="1" applyBorder="1" applyAlignment="1">
      <alignment vertical="center"/>
    </xf>
    <xf numFmtId="180" fontId="11" fillId="0" borderId="27" xfId="0" applyNumberFormat="1" applyFont="1" applyBorder="1" applyAlignment="1">
      <alignment vertical="center"/>
    </xf>
    <xf numFmtId="180" fontId="11" fillId="0" borderId="28" xfId="0" applyNumberFormat="1" applyFont="1" applyBorder="1" applyAlignment="1">
      <alignment vertical="center"/>
    </xf>
    <xf numFmtId="180" fontId="11" fillId="0" borderId="25" xfId="0" applyNumberFormat="1" applyFont="1" applyBorder="1" applyAlignment="1">
      <alignment vertical="center"/>
    </xf>
    <xf numFmtId="180" fontId="11" fillId="0" borderId="26" xfId="0" applyNumberFormat="1" applyFont="1" applyBorder="1" applyAlignment="1">
      <alignment vertical="center"/>
    </xf>
    <xf numFmtId="180" fontId="11" fillId="0" borderId="1" xfId="0" applyNumberFormat="1" applyFont="1" applyFill="1" applyBorder="1" applyAlignment="1">
      <alignment vertical="center"/>
    </xf>
    <xf numFmtId="180" fontId="11" fillId="0" borderId="14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180" fontId="0" fillId="2" borderId="44" xfId="0" applyNumberFormat="1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/>
    </xf>
    <xf numFmtId="180" fontId="0" fillId="0" borderId="9" xfId="0" applyNumberFormat="1" applyFont="1" applyBorder="1" applyAlignment="1">
      <alignment horizontal="right" vertical="center" shrinkToFit="1"/>
    </xf>
    <xf numFmtId="180" fontId="0" fillId="0" borderId="5" xfId="0" applyNumberFormat="1" applyFont="1" applyBorder="1" applyAlignment="1">
      <alignment horizontal="right" vertical="center" shrinkToFit="1"/>
    </xf>
    <xf numFmtId="0" fontId="0" fillId="2" borderId="45" xfId="0" applyFill="1" applyBorder="1" applyAlignment="1">
      <alignment horizontal="center" vertical="center"/>
    </xf>
    <xf numFmtId="180" fontId="0" fillId="0" borderId="46" xfId="0" applyNumberFormat="1" applyFont="1" applyBorder="1" applyAlignment="1">
      <alignment horizontal="right" vertical="center" shrinkToFit="1"/>
    </xf>
    <xf numFmtId="180" fontId="0" fillId="0" borderId="31" xfId="0" applyNumberFormat="1" applyFont="1" applyBorder="1" applyAlignment="1">
      <alignment horizontal="right" vertical="center" shrinkToFit="1"/>
    </xf>
    <xf numFmtId="180" fontId="0" fillId="0" borderId="45" xfId="0" applyNumberFormat="1" applyFont="1" applyBorder="1" applyAlignment="1">
      <alignment horizontal="right" vertical="center" shrinkToFit="1"/>
    </xf>
    <xf numFmtId="0" fontId="0" fillId="2" borderId="47" xfId="0" applyFill="1" applyBorder="1" applyAlignment="1">
      <alignment horizontal="center" vertical="center"/>
    </xf>
    <xf numFmtId="180" fontId="0" fillId="0" borderId="48" xfId="0" applyNumberFormat="1" applyFont="1" applyBorder="1" applyAlignment="1">
      <alignment horizontal="right" vertical="center" shrinkToFit="1"/>
    </xf>
    <xf numFmtId="180" fontId="0" fillId="0" borderId="49" xfId="0" applyNumberFormat="1" applyFont="1" applyBorder="1" applyAlignment="1">
      <alignment horizontal="right" vertical="center" shrinkToFit="1"/>
    </xf>
    <xf numFmtId="180" fontId="0" fillId="0" borderId="50" xfId="0" applyNumberFormat="1" applyFont="1" applyBorder="1" applyAlignment="1">
      <alignment horizontal="right" vertical="center" shrinkToFit="1"/>
    </xf>
    <xf numFmtId="180" fontId="0" fillId="0" borderId="51" xfId="0" applyNumberFormat="1" applyFont="1" applyBorder="1" applyAlignment="1">
      <alignment horizontal="right" vertical="center" shrinkToFit="1"/>
    </xf>
    <xf numFmtId="180" fontId="0" fillId="0" borderId="3" xfId="0" applyNumberFormat="1" applyFont="1" applyBorder="1" applyAlignment="1">
      <alignment horizontal="right" vertical="center" shrinkToFit="1"/>
    </xf>
    <xf numFmtId="180" fontId="0" fillId="0" borderId="4" xfId="0" applyNumberFormat="1" applyFont="1" applyBorder="1" applyAlignment="1">
      <alignment horizontal="right" vertical="center" shrinkToFit="1"/>
    </xf>
    <xf numFmtId="180" fontId="0" fillId="0" borderId="52" xfId="0" applyNumberFormat="1" applyFont="1" applyBorder="1" applyAlignment="1">
      <alignment horizontal="right" vertical="center" shrinkToFit="1"/>
    </xf>
    <xf numFmtId="0" fontId="0" fillId="2" borderId="39" xfId="0" applyFill="1" applyBorder="1" applyAlignment="1">
      <alignment horizontal="center" vertical="center"/>
    </xf>
    <xf numFmtId="180" fontId="0" fillId="0" borderId="53" xfId="0" applyNumberFormat="1" applyFont="1" applyBorder="1" applyAlignment="1">
      <alignment horizontal="right" vertical="center" shrinkToFit="1"/>
    </xf>
    <xf numFmtId="180" fontId="0" fillId="0" borderId="11" xfId="0" applyNumberFormat="1" applyFont="1" applyBorder="1" applyAlignment="1">
      <alignment horizontal="right" vertical="center" shrinkToFit="1"/>
    </xf>
    <xf numFmtId="180" fontId="0" fillId="0" borderId="27" xfId="0" applyNumberFormat="1" applyFont="1" applyBorder="1" applyAlignment="1">
      <alignment horizontal="right" vertical="center" shrinkToFit="1"/>
    </xf>
    <xf numFmtId="180" fontId="0" fillId="0" borderId="39" xfId="0" applyNumberFormat="1" applyFont="1" applyBorder="1" applyAlignment="1">
      <alignment horizontal="right" vertical="center" shrinkToFit="1"/>
    </xf>
    <xf numFmtId="180" fontId="0" fillId="0" borderId="0" xfId="0" applyNumberFormat="1" applyFont="1" applyBorder="1" applyAlignment="1">
      <alignment horizontal="right" vertical="center" shrinkToFit="1"/>
    </xf>
    <xf numFmtId="0" fontId="0" fillId="2" borderId="37" xfId="0" applyFill="1" applyBorder="1" applyAlignment="1">
      <alignment horizontal="center" vertical="center"/>
    </xf>
    <xf numFmtId="180" fontId="0" fillId="0" borderId="54" xfId="0" applyNumberFormat="1" applyFont="1" applyBorder="1" applyAlignment="1">
      <alignment horizontal="right" vertical="center" shrinkToFit="1"/>
    </xf>
    <xf numFmtId="180" fontId="0" fillId="0" borderId="23" xfId="0" applyNumberFormat="1" applyFont="1" applyBorder="1" applyAlignment="1">
      <alignment horizontal="right" vertical="center" shrinkToFit="1"/>
    </xf>
    <xf numFmtId="180" fontId="0" fillId="0" borderId="24" xfId="0" applyNumberFormat="1" applyFont="1" applyBorder="1" applyAlignment="1">
      <alignment horizontal="right" vertical="center" shrinkToFit="1"/>
    </xf>
    <xf numFmtId="180" fontId="0" fillId="0" borderId="55" xfId="0" applyNumberFormat="1" applyFont="1" applyBorder="1" applyAlignment="1">
      <alignment horizontal="right" vertical="center" shrinkToFit="1"/>
    </xf>
    <xf numFmtId="180" fontId="0" fillId="0" borderId="1" xfId="0" applyNumberFormat="1" applyFont="1" applyBorder="1" applyAlignment="1">
      <alignment horizontal="right" vertical="center" shrinkToFit="1"/>
    </xf>
    <xf numFmtId="180" fontId="0" fillId="0" borderId="56" xfId="0" applyNumberFormat="1" applyFont="1" applyBorder="1" applyAlignment="1">
      <alignment horizontal="right" vertical="center" shrinkToFit="1"/>
    </xf>
    <xf numFmtId="180" fontId="0" fillId="0" borderId="44" xfId="0" applyNumberFormat="1" applyFont="1" applyBorder="1" applyAlignment="1">
      <alignment horizontal="right" vertical="center" shrinkToFit="1"/>
    </xf>
    <xf numFmtId="180" fontId="0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2" borderId="22" xfId="0" applyFill="1" applyBorder="1" applyAlignment="1">
      <alignment horizontal="center" vertical="center"/>
    </xf>
    <xf numFmtId="0" fontId="0" fillId="2" borderId="57" xfId="0" applyFill="1" applyBorder="1" applyAlignment="1">
      <alignment horizontal="center" vertical="center"/>
    </xf>
    <xf numFmtId="180" fontId="7" fillId="0" borderId="54" xfId="0" applyNumberFormat="1" applyFont="1" applyBorder="1" applyAlignment="1">
      <alignment horizontal="right" vertical="center" shrinkToFit="1"/>
    </xf>
    <xf numFmtId="180" fontId="7" fillId="0" borderId="58" xfId="0" applyNumberFormat="1" applyFont="1" applyBorder="1" applyAlignment="1">
      <alignment horizontal="right" vertical="center" shrinkToFit="1"/>
    </xf>
    <xf numFmtId="180" fontId="7" fillId="0" borderId="23" xfId="0" applyNumberFormat="1" applyFont="1" applyBorder="1" applyAlignment="1">
      <alignment horizontal="right" vertical="center" shrinkToFit="1"/>
    </xf>
    <xf numFmtId="180" fontId="7" fillId="0" borderId="37" xfId="0" applyNumberFormat="1" applyFont="1" applyBorder="1" applyAlignment="1">
      <alignment horizontal="right" vertical="center" shrinkToFit="1"/>
    </xf>
    <xf numFmtId="180" fontId="7" fillId="0" borderId="24" xfId="0" applyNumberFormat="1" applyFont="1" applyBorder="1" applyAlignment="1">
      <alignment horizontal="right" vertical="center" shrinkToFit="1"/>
    </xf>
    <xf numFmtId="0" fontId="0" fillId="2" borderId="59" xfId="0" applyFill="1" applyBorder="1" applyAlignment="1">
      <alignment horizontal="center" vertical="center"/>
    </xf>
    <xf numFmtId="180" fontId="7" fillId="0" borderId="46" xfId="0" applyNumberFormat="1" applyFont="1" applyBorder="1" applyAlignment="1">
      <alignment horizontal="right" vertical="center" shrinkToFit="1"/>
    </xf>
    <xf numFmtId="180" fontId="7" fillId="0" borderId="31" xfId="0" applyNumberFormat="1" applyFont="1" applyBorder="1" applyAlignment="1">
      <alignment horizontal="right" vertical="center" shrinkToFit="1"/>
    </xf>
    <xf numFmtId="180" fontId="7" fillId="0" borderId="32" xfId="0" applyNumberFormat="1" applyFont="1" applyBorder="1" applyAlignment="1">
      <alignment horizontal="right" vertical="center" shrinkToFit="1"/>
    </xf>
    <xf numFmtId="0" fontId="0" fillId="2" borderId="60" xfId="0" applyFill="1" applyBorder="1" applyAlignment="1">
      <alignment horizontal="center" vertical="center"/>
    </xf>
    <xf numFmtId="180" fontId="0" fillId="0" borderId="50" xfId="0" applyNumberFormat="1" applyBorder="1" applyAlignment="1">
      <alignment horizontal="right" vertical="center" shrinkToFit="1"/>
    </xf>
    <xf numFmtId="180" fontId="0" fillId="0" borderId="51" xfId="0" applyNumberFormat="1" applyBorder="1" applyAlignment="1">
      <alignment horizontal="right" vertical="center" shrinkToFit="1"/>
    </xf>
    <xf numFmtId="180" fontId="0" fillId="0" borderId="3" xfId="0" applyNumberFormat="1" applyBorder="1" applyAlignment="1">
      <alignment horizontal="right" vertical="center" shrinkToFit="1"/>
    </xf>
    <xf numFmtId="180" fontId="0" fillId="0" borderId="4" xfId="0" applyNumberFormat="1" applyBorder="1" applyAlignment="1">
      <alignment horizontal="right" vertical="center" shrinkToFit="1"/>
    </xf>
    <xf numFmtId="180" fontId="0" fillId="0" borderId="61" xfId="0" applyNumberFormat="1" applyBorder="1" applyAlignment="1">
      <alignment horizontal="right" vertical="center" shrinkToFit="1"/>
    </xf>
    <xf numFmtId="0" fontId="0" fillId="2" borderId="36" xfId="0" applyFill="1" applyBorder="1" applyAlignment="1">
      <alignment horizontal="center" vertical="center"/>
    </xf>
    <xf numFmtId="180" fontId="7" fillId="0" borderId="53" xfId="0" applyNumberFormat="1" applyFont="1" applyBorder="1" applyAlignment="1">
      <alignment horizontal="right" vertical="center" shrinkToFit="1"/>
    </xf>
    <xf numFmtId="180" fontId="7" fillId="0" borderId="27" xfId="0" applyNumberFormat="1" applyFont="1" applyBorder="1" applyAlignment="1">
      <alignment horizontal="right" vertical="center" shrinkToFit="1"/>
    </xf>
    <xf numFmtId="180" fontId="7" fillId="0" borderId="28" xfId="0" applyNumberFormat="1" applyFont="1" applyBorder="1" applyAlignment="1">
      <alignment horizontal="right" vertical="center" shrinkToFit="1"/>
    </xf>
    <xf numFmtId="180" fontId="7" fillId="0" borderId="50" xfId="0" applyNumberFormat="1" applyFont="1" applyBorder="1" applyAlignment="1">
      <alignment horizontal="right" vertical="center" shrinkToFit="1"/>
    </xf>
    <xf numFmtId="180" fontId="7" fillId="0" borderId="51" xfId="0" applyNumberFormat="1" applyFont="1" applyBorder="1" applyAlignment="1">
      <alignment horizontal="right" vertical="center" shrinkToFit="1"/>
    </xf>
    <xf numFmtId="180" fontId="7" fillId="0" borderId="3" xfId="0" applyNumberFormat="1" applyFont="1" applyBorder="1" applyAlignment="1">
      <alignment horizontal="right" vertical="center" shrinkToFit="1"/>
    </xf>
    <xf numFmtId="180" fontId="7" fillId="0" borderId="4" xfId="0" applyNumberFormat="1" applyFont="1" applyBorder="1" applyAlignment="1">
      <alignment horizontal="right" vertical="center" shrinkToFit="1"/>
    </xf>
    <xf numFmtId="180" fontId="7" fillId="0" borderId="61" xfId="0" applyNumberFormat="1" applyFont="1" applyBorder="1" applyAlignment="1">
      <alignment horizontal="right" vertical="center" shrinkToFit="1"/>
    </xf>
    <xf numFmtId="180" fontId="0" fillId="0" borderId="0" xfId="0" applyNumberFormat="1" applyAlignment="1">
      <alignment horizontal="right" vertical="center" shrinkToFit="1"/>
    </xf>
    <xf numFmtId="180" fontId="0" fillId="0" borderId="62" xfId="0" applyNumberFormat="1" applyFont="1" applyBorder="1" applyAlignment="1">
      <alignment horizontal="right" vertical="center" shrinkToFit="1"/>
    </xf>
    <xf numFmtId="180" fontId="0" fillId="0" borderId="63" xfId="0" applyNumberFormat="1" applyFont="1" applyBorder="1" applyAlignment="1">
      <alignment horizontal="right" vertical="center" shrinkToFit="1"/>
    </xf>
    <xf numFmtId="180" fontId="0" fillId="0" borderId="64" xfId="0" applyNumberFormat="1" applyFont="1" applyBorder="1" applyAlignment="1">
      <alignment horizontal="right" vertical="center" shrinkToFit="1"/>
    </xf>
    <xf numFmtId="180" fontId="0" fillId="0" borderId="65" xfId="0" applyNumberFormat="1" applyFont="1" applyBorder="1" applyAlignment="1">
      <alignment horizontal="right" vertical="center" shrinkToFit="1"/>
    </xf>
    <xf numFmtId="180" fontId="0" fillId="0" borderId="66" xfId="0" applyNumberFormat="1" applyFont="1" applyBorder="1" applyAlignment="1">
      <alignment horizontal="right" vertical="center" shrinkToFit="1"/>
    </xf>
    <xf numFmtId="180" fontId="0" fillId="0" borderId="67" xfId="0" applyNumberFormat="1" applyFont="1" applyBorder="1" applyAlignment="1">
      <alignment horizontal="right" vertical="center" shrinkToFit="1"/>
    </xf>
    <xf numFmtId="180" fontId="0" fillId="0" borderId="68" xfId="0" applyNumberFormat="1" applyFont="1" applyBorder="1" applyAlignment="1">
      <alignment horizontal="right" vertical="center" shrinkToFit="1"/>
    </xf>
    <xf numFmtId="180" fontId="0" fillId="0" borderId="10" xfId="0" applyNumberFormat="1" applyFont="1" applyBorder="1" applyAlignment="1">
      <alignment horizontal="right" vertical="center" shrinkToFit="1"/>
    </xf>
    <xf numFmtId="180" fontId="7" fillId="0" borderId="69" xfId="0" applyNumberFormat="1" applyFont="1" applyBorder="1" applyAlignment="1">
      <alignment horizontal="right" vertical="center" shrinkToFit="1"/>
    </xf>
    <xf numFmtId="180" fontId="7" fillId="0" borderId="62" xfId="0" applyNumberFormat="1" applyFont="1" applyBorder="1" applyAlignment="1">
      <alignment horizontal="right" vertical="center" shrinkToFit="1"/>
    </xf>
    <xf numFmtId="180" fontId="0" fillId="0" borderId="70" xfId="0" applyNumberFormat="1" applyFont="1" applyBorder="1" applyAlignment="1">
      <alignment horizontal="right" vertical="center" shrinkToFit="1"/>
    </xf>
    <xf numFmtId="180" fontId="0" fillId="0" borderId="71" xfId="0" applyNumberFormat="1" applyFont="1" applyBorder="1" applyAlignment="1">
      <alignment horizontal="right" vertical="center" shrinkToFit="1"/>
    </xf>
    <xf numFmtId="180" fontId="0" fillId="0" borderId="40" xfId="0" applyNumberFormat="1" applyFont="1" applyBorder="1" applyAlignment="1">
      <alignment horizontal="right" vertical="center" shrinkToFit="1"/>
    </xf>
    <xf numFmtId="180" fontId="0" fillId="0" borderId="72" xfId="0" applyNumberFormat="1" applyFont="1" applyBorder="1" applyAlignment="1">
      <alignment horizontal="right" vertical="center" shrinkToFit="1"/>
    </xf>
    <xf numFmtId="180" fontId="0" fillId="0" borderId="73" xfId="0" applyNumberFormat="1" applyFont="1" applyBorder="1" applyAlignment="1">
      <alignment horizontal="right" vertical="center" shrinkToFit="1"/>
    </xf>
    <xf numFmtId="180" fontId="0" fillId="0" borderId="52" xfId="0" applyNumberFormat="1" applyFont="1" applyBorder="1" applyAlignment="1">
      <alignment horizontal="center" vertical="center" shrinkToFit="1"/>
    </xf>
    <xf numFmtId="180" fontId="0" fillId="2" borderId="74" xfId="0" applyNumberFormat="1" applyFill="1" applyBorder="1" applyAlignment="1">
      <alignment horizontal="center" vertical="center" shrinkToFit="1"/>
    </xf>
    <xf numFmtId="180" fontId="0" fillId="2" borderId="75" xfId="0" applyNumberFormat="1" applyFill="1" applyBorder="1" applyAlignment="1">
      <alignment horizontal="center" vertical="center" shrinkToFit="1"/>
    </xf>
    <xf numFmtId="180" fontId="0" fillId="0" borderId="60" xfId="0" applyNumberFormat="1" applyFont="1" applyBorder="1" applyAlignment="1">
      <alignment horizontal="center" vertical="center" shrinkToFit="1"/>
    </xf>
    <xf numFmtId="180" fontId="7" fillId="0" borderId="9" xfId="0" applyNumberFormat="1" applyFont="1" applyBorder="1" applyAlignment="1">
      <alignment horizontal="right" vertical="center" shrinkToFit="1"/>
    </xf>
    <xf numFmtId="180" fontId="7" fillId="0" borderId="76" xfId="0" applyNumberFormat="1" applyFont="1" applyBorder="1" applyAlignment="1">
      <alignment horizontal="right" vertical="center" shrinkToFit="1"/>
    </xf>
    <xf numFmtId="180" fontId="0" fillId="2" borderId="2" xfId="0" applyNumberFormat="1" applyFill="1" applyBorder="1" applyAlignment="1">
      <alignment horizontal="center" vertical="center" shrinkToFit="1"/>
    </xf>
    <xf numFmtId="180" fontId="0" fillId="2" borderId="25" xfId="0" applyNumberFormat="1" applyFill="1" applyBorder="1" applyAlignment="1">
      <alignment horizontal="center" vertical="center" shrinkToFit="1"/>
    </xf>
    <xf numFmtId="180" fontId="0" fillId="0" borderId="77" xfId="0" applyNumberFormat="1" applyFont="1" applyBorder="1" applyAlignment="1">
      <alignment horizontal="center" vertical="center" shrinkToFit="1"/>
    </xf>
    <xf numFmtId="180" fontId="0" fillId="2" borderId="6" xfId="0" applyNumberFormat="1" applyFill="1" applyBorder="1" applyAlignment="1">
      <alignment horizontal="center" vertical="center" shrinkToFit="1"/>
    </xf>
    <xf numFmtId="180" fontId="0" fillId="0" borderId="60" xfId="0" applyNumberFormat="1" applyBorder="1" applyAlignment="1">
      <alignment horizontal="center" vertical="center" shrinkToFit="1"/>
    </xf>
    <xf numFmtId="180" fontId="0" fillId="0" borderId="52" xfId="0" applyNumberFormat="1" applyBorder="1" applyAlignment="1">
      <alignment horizontal="center" vertical="center" shrinkToFit="1"/>
    </xf>
    <xf numFmtId="180" fontId="0" fillId="0" borderId="77" xfId="0" applyNumberFormat="1" applyBorder="1" applyAlignment="1">
      <alignment horizontal="center" vertical="center" shrinkToFit="1"/>
    </xf>
    <xf numFmtId="180" fontId="0" fillId="0" borderId="78" xfId="0" applyNumberFormat="1" applyFont="1" applyBorder="1" applyAlignment="1">
      <alignment horizontal="right" vertical="center" shrinkToFit="1"/>
    </xf>
    <xf numFmtId="180" fontId="0" fillId="0" borderId="50" xfId="0" applyNumberFormat="1" applyFont="1" applyBorder="1" applyAlignment="1">
      <alignment horizontal="right" vertical="center" shrinkToFit="1"/>
    </xf>
    <xf numFmtId="0" fontId="6" fillId="0" borderId="79" xfId="0" applyFont="1" applyBorder="1" applyAlignment="1">
      <alignment horizontal="center" vertical="center"/>
    </xf>
    <xf numFmtId="0" fontId="0" fillId="2" borderId="22" xfId="0" applyFill="1" applyBorder="1" applyAlignment="1">
      <alignment horizontal="center" vertical="center" shrinkToFit="1"/>
    </xf>
    <xf numFmtId="0" fontId="0" fillId="2" borderId="80" xfId="0" applyFill="1" applyBorder="1" applyAlignment="1">
      <alignment horizontal="center" vertical="center" shrinkToFit="1"/>
    </xf>
    <xf numFmtId="0" fontId="0" fillId="2" borderId="81" xfId="0" applyFill="1" applyBorder="1" applyAlignment="1">
      <alignment horizontal="center" vertical="center" shrinkToFit="1"/>
    </xf>
    <xf numFmtId="0" fontId="0" fillId="2" borderId="75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0" fillId="2" borderId="76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82" xfId="0" applyFill="1" applyBorder="1" applyAlignment="1">
      <alignment horizontal="center" vertical="center"/>
    </xf>
    <xf numFmtId="0" fontId="0" fillId="2" borderId="81" xfId="0" applyFill="1" applyBorder="1" applyAlignment="1">
      <alignment horizontal="center" vertical="center"/>
    </xf>
    <xf numFmtId="0" fontId="0" fillId="2" borderId="79" xfId="0" applyFill="1" applyBorder="1" applyAlignment="1">
      <alignment horizontal="center" vertical="center"/>
    </xf>
    <xf numFmtId="180" fontId="0" fillId="2" borderId="9" xfId="0" applyNumberFormat="1" applyFill="1" applyBorder="1" applyAlignment="1">
      <alignment horizontal="center" vertical="center" shrinkToFit="1"/>
    </xf>
    <xf numFmtId="180" fontId="0" fillId="2" borderId="76" xfId="0" applyNumberFormat="1" applyFill="1" applyBorder="1" applyAlignment="1">
      <alignment horizontal="center" vertical="center" shrinkToFit="1"/>
    </xf>
    <xf numFmtId="180" fontId="0" fillId="2" borderId="5" xfId="0" applyNumberFormat="1" applyFill="1" applyBorder="1" applyAlignment="1">
      <alignment horizontal="center" vertical="center" shrinkToFit="1"/>
    </xf>
    <xf numFmtId="180" fontId="0" fillId="2" borderId="12" xfId="0" applyNumberFormat="1" applyFill="1" applyBorder="1" applyAlignment="1">
      <alignment horizontal="center" vertical="center" shrinkToFit="1"/>
    </xf>
    <xf numFmtId="180" fontId="0" fillId="2" borderId="1" xfId="0" applyNumberFormat="1" applyFill="1" applyBorder="1" applyAlignment="1">
      <alignment horizontal="center" vertical="center" shrinkToFit="1"/>
    </xf>
    <xf numFmtId="180" fontId="0" fillId="2" borderId="56" xfId="0" applyNumberFormat="1" applyFill="1" applyBorder="1" applyAlignment="1">
      <alignment horizontal="center" vertical="center" shrinkToFit="1"/>
    </xf>
    <xf numFmtId="0" fontId="0" fillId="2" borderId="76" xfId="0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83" xfId="0" applyFill="1" applyBorder="1" applyAlignment="1">
      <alignment horizontal="center" vertical="center"/>
    </xf>
    <xf numFmtId="0" fontId="0" fillId="2" borderId="84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56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2" borderId="85" xfId="0" applyFill="1" applyBorder="1" applyAlignment="1">
      <alignment horizontal="center" vertical="center"/>
    </xf>
    <xf numFmtId="180" fontId="0" fillId="2" borderId="78" xfId="0" applyNumberFormat="1" applyFill="1" applyBorder="1" applyAlignment="1">
      <alignment horizontal="center" vertical="center" shrinkToFit="1"/>
    </xf>
    <xf numFmtId="180" fontId="0" fillId="2" borderId="86" xfId="0" applyNumberFormat="1" applyFill="1" applyBorder="1" applyAlignment="1">
      <alignment horizontal="center" vertical="center" shrinkToFit="1"/>
    </xf>
    <xf numFmtId="180" fontId="0" fillId="2" borderId="50" xfId="0" applyNumberFormat="1" applyFill="1" applyBorder="1" applyAlignment="1">
      <alignment horizontal="center" vertical="center" shrinkToFit="1"/>
    </xf>
    <xf numFmtId="180" fontId="0" fillId="2" borderId="55" xfId="0" applyNumberFormat="1" applyFill="1" applyBorder="1" applyAlignment="1">
      <alignment horizontal="center" vertical="center" shrinkToFit="1"/>
    </xf>
    <xf numFmtId="180" fontId="0" fillId="2" borderId="87" xfId="0" applyNumberFormat="1" applyFont="1" applyFill="1" applyBorder="1" applyAlignment="1">
      <alignment horizontal="center" vertical="center" shrinkToFit="1"/>
    </xf>
    <xf numFmtId="180" fontId="0" fillId="2" borderId="51" xfId="0" applyNumberFormat="1" applyFont="1" applyFill="1" applyBorder="1" applyAlignment="1">
      <alignment horizontal="center" vertical="center" shrinkToFit="1"/>
    </xf>
    <xf numFmtId="180" fontId="0" fillId="2" borderId="15" xfId="0" applyNumberFormat="1" applyFill="1" applyBorder="1" applyAlignment="1">
      <alignment horizontal="center" vertical="center" shrinkToFit="1"/>
    </xf>
    <xf numFmtId="180" fontId="0" fillId="2" borderId="85" xfId="0" applyNumberFormat="1" applyFill="1" applyBorder="1" applyAlignment="1">
      <alignment horizontal="center" vertical="center" shrinkToFit="1"/>
    </xf>
    <xf numFmtId="180" fontId="8" fillId="0" borderId="4" xfId="0" applyNumberFormat="1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13" fillId="0" borderId="79" xfId="0" applyFont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 wrapText="1" shrinkToFit="1"/>
    </xf>
    <xf numFmtId="0" fontId="8" fillId="3" borderId="5" xfId="0" applyFont="1" applyFill="1" applyBorder="1" applyAlignment="1">
      <alignment horizontal="center" vertical="center" wrapText="1" shrinkToFit="1"/>
    </xf>
    <xf numFmtId="0" fontId="8" fillId="3" borderId="9" xfId="0" applyFont="1" applyFill="1" applyBorder="1" applyAlignment="1">
      <alignment horizontal="center" vertical="center"/>
    </xf>
    <xf numFmtId="0" fontId="8" fillId="3" borderId="53" xfId="0" applyFont="1" applyFill="1" applyBorder="1" applyAlignment="1">
      <alignment horizontal="center" vertical="center"/>
    </xf>
    <xf numFmtId="0" fontId="8" fillId="3" borderId="76" xfId="0" applyFont="1" applyFill="1" applyBorder="1" applyAlignment="1">
      <alignment horizontal="center" vertical="center"/>
    </xf>
    <xf numFmtId="0" fontId="8" fillId="3" borderId="60" xfId="0" applyFont="1" applyFill="1" applyBorder="1" applyAlignment="1">
      <alignment horizontal="center" vertical="center" wrapText="1" shrinkToFit="1"/>
    </xf>
    <xf numFmtId="0" fontId="8" fillId="3" borderId="51" xfId="0" applyFont="1" applyFill="1" applyBorder="1" applyAlignment="1">
      <alignment horizontal="center" vertical="center" wrapText="1" shrinkToFit="1"/>
    </xf>
    <xf numFmtId="180" fontId="11" fillId="0" borderId="3" xfId="0" applyNumberFormat="1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4" fillId="0" borderId="7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180" fontId="0" fillId="0" borderId="85" xfId="0" applyNumberForma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91" xfId="0" applyFill="1" applyBorder="1" applyAlignment="1">
      <alignment horizontal="center" vertical="center"/>
    </xf>
    <xf numFmtId="180" fontId="0" fillId="0" borderId="29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178" fontId="0" fillId="0" borderId="85" xfId="0" applyNumberFormat="1" applyBorder="1" applyAlignment="1">
      <alignment horizontal="center" vertical="center"/>
    </xf>
    <xf numFmtId="178" fontId="0" fillId="0" borderId="92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16">
      <selection activeCell="L30" sqref="L30"/>
    </sheetView>
  </sheetViews>
  <sheetFormatPr defaultColWidth="9.00390625" defaultRowHeight="13.5"/>
  <cols>
    <col min="1" max="1" width="6.75390625" style="35" customWidth="1"/>
    <col min="2" max="2" width="13.625" style="28" customWidth="1"/>
    <col min="3" max="3" width="11.125" style="221" customWidth="1"/>
    <col min="4" max="8" width="10.125" style="221" customWidth="1"/>
    <col min="9" max="9" width="11.125" style="221" customWidth="1"/>
    <col min="10" max="16384" width="9.00390625" style="35" customWidth="1"/>
  </cols>
  <sheetData>
    <row r="1" spans="1:9" ht="19.5" thickBot="1">
      <c r="A1" s="252" t="s">
        <v>68</v>
      </c>
      <c r="B1" s="280"/>
      <c r="C1" s="280"/>
      <c r="D1" s="280"/>
      <c r="E1" s="280"/>
      <c r="F1" s="280"/>
      <c r="G1" s="280"/>
      <c r="H1" s="280"/>
      <c r="I1" s="280"/>
    </row>
    <row r="2" spans="1:9" ht="13.5">
      <c r="A2" s="271" t="s">
        <v>69</v>
      </c>
      <c r="B2" s="278"/>
      <c r="C2" s="282" t="s">
        <v>102</v>
      </c>
      <c r="D2" s="285" t="s">
        <v>70</v>
      </c>
      <c r="E2" s="268"/>
      <c r="F2" s="269"/>
      <c r="G2" s="163"/>
      <c r="H2" s="163"/>
      <c r="I2" s="282" t="s">
        <v>71</v>
      </c>
    </row>
    <row r="3" spans="1:9" ht="13.5">
      <c r="A3" s="272"/>
      <c r="B3" s="281"/>
      <c r="C3" s="283"/>
      <c r="D3" s="286" t="s">
        <v>72</v>
      </c>
      <c r="E3" s="288" t="s">
        <v>73</v>
      </c>
      <c r="F3" s="289"/>
      <c r="G3" s="243" t="s">
        <v>100</v>
      </c>
      <c r="H3" s="238" t="s">
        <v>101</v>
      </c>
      <c r="I3" s="283"/>
    </row>
    <row r="4" spans="1:9" ht="14.25" thickBot="1">
      <c r="A4" s="274"/>
      <c r="B4" s="279"/>
      <c r="C4" s="284"/>
      <c r="D4" s="287"/>
      <c r="E4" s="4" t="s">
        <v>74</v>
      </c>
      <c r="F4" s="5" t="s">
        <v>75</v>
      </c>
      <c r="G4" s="244"/>
      <c r="H4" s="239"/>
      <c r="I4" s="284"/>
    </row>
    <row r="5" spans="1:9" ht="13.5">
      <c r="A5" s="271" t="s">
        <v>76</v>
      </c>
      <c r="B5" s="164" t="s">
        <v>13</v>
      </c>
      <c r="C5" s="165">
        <f>'現金出納帳'!G4</f>
        <v>0</v>
      </c>
      <c r="D5" s="166">
        <f>'現金出納帳'!E60</f>
        <v>0</v>
      </c>
      <c r="E5" s="222"/>
      <c r="F5" s="223"/>
      <c r="G5" s="234"/>
      <c r="H5" s="235"/>
      <c r="I5" s="165">
        <f>SUM(C5:H5)</f>
        <v>0</v>
      </c>
    </row>
    <row r="6" spans="1:9" ht="13.5">
      <c r="A6" s="272"/>
      <c r="B6" s="167" t="s">
        <v>9</v>
      </c>
      <c r="C6" s="168">
        <f>'新都心銀行'!G5+'新宿銀行'!G5</f>
        <v>0</v>
      </c>
      <c r="D6" s="224" t="s">
        <v>6</v>
      </c>
      <c r="E6" s="169">
        <f>'新都心銀行'!E60</f>
        <v>0</v>
      </c>
      <c r="F6" s="170">
        <f>'新宿銀行'!E60</f>
        <v>0</v>
      </c>
      <c r="G6" s="187"/>
      <c r="H6" s="232"/>
      <c r="I6" s="168">
        <f aca="true" t="shared" si="0" ref="I6:I12">SUM(C6:H6)</f>
        <v>0</v>
      </c>
    </row>
    <row r="7" spans="1:9" ht="13.5">
      <c r="A7" s="273"/>
      <c r="B7" s="171" t="s">
        <v>29</v>
      </c>
      <c r="C7" s="172">
        <f>'売掛帳'!G3</f>
        <v>0</v>
      </c>
      <c r="D7" s="226"/>
      <c r="E7" s="227"/>
      <c r="F7" s="227"/>
      <c r="G7" s="173">
        <f>'売掛帳'!E23</f>
        <v>0</v>
      </c>
      <c r="H7" s="236"/>
      <c r="I7" s="172">
        <f t="shared" si="0"/>
        <v>0</v>
      </c>
    </row>
    <row r="8" spans="1:9" ht="14.25" thickBot="1">
      <c r="A8" s="274"/>
      <c r="B8" s="11" t="s">
        <v>77</v>
      </c>
      <c r="C8" s="174">
        <f>SUM(C5:C7)</f>
        <v>0</v>
      </c>
      <c r="D8" s="175">
        <f aca="true" t="shared" si="1" ref="D8:I8">SUM(D5:D7)</f>
        <v>0</v>
      </c>
      <c r="E8" s="176">
        <f t="shared" si="1"/>
        <v>0</v>
      </c>
      <c r="F8" s="177">
        <f t="shared" si="1"/>
        <v>0</v>
      </c>
      <c r="G8" s="176">
        <f t="shared" si="1"/>
        <v>0</v>
      </c>
      <c r="H8" s="178">
        <f t="shared" si="1"/>
        <v>0</v>
      </c>
      <c r="I8" s="174">
        <f t="shared" si="1"/>
        <v>0</v>
      </c>
    </row>
    <row r="9" spans="1:9" ht="13.5">
      <c r="A9" s="275" t="s">
        <v>78</v>
      </c>
      <c r="B9" s="179" t="s">
        <v>30</v>
      </c>
      <c r="C9" s="180">
        <v>0</v>
      </c>
      <c r="D9" s="181">
        <f>'現金出納帳'!E32-'現金出納帳'!F32</f>
        <v>0</v>
      </c>
      <c r="E9" s="182">
        <f>'新都心銀行'!E32-'新都心銀行'!F32</f>
        <v>0</v>
      </c>
      <c r="F9" s="183">
        <f>'新宿銀行'!E32-'新宿銀行'!F32</f>
        <v>0</v>
      </c>
      <c r="G9" s="234"/>
      <c r="H9" s="235"/>
      <c r="I9" s="180">
        <f t="shared" si="0"/>
        <v>0</v>
      </c>
    </row>
    <row r="10" spans="1:9" ht="13.5">
      <c r="A10" s="275"/>
      <c r="B10" s="185" t="s">
        <v>19</v>
      </c>
      <c r="C10" s="186">
        <f>'買掛帳'!F3</f>
        <v>0</v>
      </c>
      <c r="D10" s="224"/>
      <c r="E10" s="225"/>
      <c r="F10" s="228"/>
      <c r="G10" s="187"/>
      <c r="H10" s="188">
        <f>'買掛帳'!D24</f>
        <v>0</v>
      </c>
      <c r="I10" s="186">
        <f t="shared" si="0"/>
        <v>0</v>
      </c>
    </row>
    <row r="11" spans="1:9" ht="13.5">
      <c r="A11" s="276"/>
      <c r="B11" s="185" t="s">
        <v>79</v>
      </c>
      <c r="C11" s="186">
        <v>3000000</v>
      </c>
      <c r="D11" s="229">
        <f>'現金出納帳'!E34-'現金出納帳'!F34</f>
        <v>0</v>
      </c>
      <c r="E11" s="187">
        <f>'新都心銀行'!E34-'新都心銀行'!F34</f>
        <v>0</v>
      </c>
      <c r="F11" s="187">
        <f>'新宿銀行'!E34-'新宿銀行'!F34</f>
        <v>0</v>
      </c>
      <c r="G11" s="187"/>
      <c r="H11" s="232"/>
      <c r="I11" s="186">
        <f t="shared" si="0"/>
        <v>3000000</v>
      </c>
    </row>
    <row r="12" spans="1:9" ht="13.5">
      <c r="A12" s="276"/>
      <c r="B12" s="167" t="s">
        <v>80</v>
      </c>
      <c r="C12" s="168">
        <v>5682000</v>
      </c>
      <c r="D12" s="181">
        <f>'現金出納帳'!E35-'現金出納帳'!F35</f>
        <v>0</v>
      </c>
      <c r="E12" s="182">
        <f>'新都心銀行'!E35-'新都心銀行'!F35</f>
        <v>0</v>
      </c>
      <c r="F12" s="183">
        <f>'新宿銀行'!E35-'新宿銀行'!F35</f>
        <v>0</v>
      </c>
      <c r="G12" s="173"/>
      <c r="H12" s="233"/>
      <c r="I12" s="168">
        <f t="shared" si="0"/>
        <v>5682000</v>
      </c>
    </row>
    <row r="13" spans="1:9" ht="14.25" thickBot="1">
      <c r="A13" s="277"/>
      <c r="B13" s="11" t="s">
        <v>81</v>
      </c>
      <c r="C13" s="174">
        <f>SUM(C9:C12)</f>
        <v>8682000</v>
      </c>
      <c r="D13" s="175">
        <f aca="true" t="shared" si="2" ref="D13:I13">SUM(D9:D12)</f>
        <v>0</v>
      </c>
      <c r="E13" s="176">
        <f t="shared" si="2"/>
        <v>0</v>
      </c>
      <c r="F13" s="177">
        <f t="shared" si="2"/>
        <v>0</v>
      </c>
      <c r="G13" s="176">
        <f t="shared" si="2"/>
        <v>0</v>
      </c>
      <c r="H13" s="178">
        <f t="shared" si="2"/>
        <v>0</v>
      </c>
      <c r="I13" s="174">
        <f t="shared" si="2"/>
        <v>8682000</v>
      </c>
    </row>
    <row r="14" spans="1:9" ht="13.5">
      <c r="A14" s="271" t="s">
        <v>112</v>
      </c>
      <c r="B14" s="278"/>
      <c r="C14" s="250">
        <f aca="true" t="shared" si="3" ref="C14:I14">C8-C13</f>
        <v>-8682000</v>
      </c>
      <c r="D14" s="189">
        <f t="shared" si="3"/>
        <v>0</v>
      </c>
      <c r="E14" s="190">
        <f t="shared" si="3"/>
        <v>0</v>
      </c>
      <c r="F14" s="191">
        <f t="shared" si="3"/>
        <v>0</v>
      </c>
      <c r="G14" s="190">
        <f t="shared" si="3"/>
        <v>0</v>
      </c>
      <c r="H14" s="192">
        <f t="shared" si="3"/>
        <v>0</v>
      </c>
      <c r="I14" s="250">
        <f t="shared" si="3"/>
        <v>-8682000</v>
      </c>
    </row>
    <row r="15" spans="1:9" ht="14.25" thickBot="1">
      <c r="A15" s="274"/>
      <c r="B15" s="279"/>
      <c r="C15" s="251"/>
      <c r="D15" s="240">
        <f>SUM(D14:H14)</f>
        <v>0</v>
      </c>
      <c r="E15" s="237"/>
      <c r="F15" s="237"/>
      <c r="G15" s="237"/>
      <c r="H15" s="245"/>
      <c r="I15" s="251"/>
    </row>
    <row r="16" spans="1:9" ht="13.5">
      <c r="A16" s="3"/>
      <c r="B16" s="3"/>
      <c r="C16" s="184"/>
      <c r="D16" s="193"/>
      <c r="E16" s="193"/>
      <c r="F16" s="193"/>
      <c r="G16" s="193"/>
      <c r="H16" s="193"/>
      <c r="I16" s="184"/>
    </row>
    <row r="17" spans="1:9" ht="19.5" thickBot="1">
      <c r="A17" s="252" t="s">
        <v>82</v>
      </c>
      <c r="B17" s="252"/>
      <c r="C17" s="252"/>
      <c r="D17" s="252"/>
      <c r="E17" s="252"/>
      <c r="F17" s="252"/>
      <c r="G17" s="252"/>
      <c r="H17" s="252"/>
      <c r="I17" s="252"/>
    </row>
    <row r="18" spans="1:9" s="194" customFormat="1" ht="13.5">
      <c r="A18" s="253" t="s">
        <v>69</v>
      </c>
      <c r="B18" s="254"/>
      <c r="C18" s="264" t="s">
        <v>83</v>
      </c>
      <c r="D18" s="266" t="s">
        <v>84</v>
      </c>
      <c r="E18" s="268" t="s">
        <v>85</v>
      </c>
      <c r="F18" s="269"/>
      <c r="G18" s="246" t="s">
        <v>100</v>
      </c>
      <c r="H18" s="238" t="s">
        <v>101</v>
      </c>
      <c r="I18" s="264" t="s">
        <v>86</v>
      </c>
    </row>
    <row r="19" spans="1:9" s="194" customFormat="1" ht="14.25" thickBot="1">
      <c r="A19" s="255"/>
      <c r="B19" s="256"/>
      <c r="C19" s="265"/>
      <c r="D19" s="267"/>
      <c r="E19" s="4" t="s">
        <v>74</v>
      </c>
      <c r="F19" s="5" t="s">
        <v>75</v>
      </c>
      <c r="G19" s="244"/>
      <c r="H19" s="239"/>
      <c r="I19" s="270"/>
    </row>
    <row r="20" spans="1:9" ht="14.25">
      <c r="A20" s="257" t="s">
        <v>87</v>
      </c>
      <c r="B20" s="195" t="s">
        <v>88</v>
      </c>
      <c r="C20" s="10"/>
      <c r="D20" s="230"/>
      <c r="E20" s="231"/>
      <c r="F20" s="231"/>
      <c r="G20" s="7">
        <f>'売掛帳'!E22</f>
        <v>0</v>
      </c>
      <c r="H20" s="9"/>
      <c r="I20" s="10">
        <f>SUM(C20:H20)</f>
        <v>0</v>
      </c>
    </row>
    <row r="21" spans="1:9" ht="14.25">
      <c r="A21" s="258"/>
      <c r="B21" s="196" t="s">
        <v>25</v>
      </c>
      <c r="C21" s="197"/>
      <c r="D21" s="198">
        <f>'現金出納帳'!E37-'現金出納帳'!F37</f>
        <v>0</v>
      </c>
      <c r="E21" s="199">
        <f>'新都心銀行'!E37-'新都心銀行'!F37</f>
        <v>0</v>
      </c>
      <c r="F21" s="200">
        <f>'新宿銀行'!E37-'新宿銀行'!F37</f>
        <v>0</v>
      </c>
      <c r="G21" s="199"/>
      <c r="H21" s="201"/>
      <c r="I21" s="197">
        <f>SUM(C21:H21)</f>
        <v>0</v>
      </c>
    </row>
    <row r="22" spans="1:9" ht="14.25">
      <c r="A22" s="258"/>
      <c r="B22" s="202" t="s">
        <v>65</v>
      </c>
      <c r="C22" s="203"/>
      <c r="D22" s="198">
        <f>'現金出納帳'!E38-'現金出納帳'!F38</f>
        <v>0</v>
      </c>
      <c r="E22" s="199">
        <f>'新都心銀行'!E38-'新都心銀行'!F38</f>
        <v>0</v>
      </c>
      <c r="F22" s="200">
        <f>'新宿銀行'!E38-'新宿銀行'!F38</f>
        <v>0</v>
      </c>
      <c r="G22" s="204"/>
      <c r="H22" s="205"/>
      <c r="I22" s="203">
        <f>SUM(C22:H22)</f>
        <v>0</v>
      </c>
    </row>
    <row r="23" spans="1:9" ht="14.25" thickBot="1">
      <c r="A23" s="259"/>
      <c r="B23" s="206" t="s">
        <v>89</v>
      </c>
      <c r="C23" s="207">
        <f aca="true" t="shared" si="4" ref="C23:H23">SUM(C20:C22)</f>
        <v>0</v>
      </c>
      <c r="D23" s="208">
        <f t="shared" si="4"/>
        <v>0</v>
      </c>
      <c r="E23" s="209">
        <f t="shared" si="4"/>
        <v>0</v>
      </c>
      <c r="F23" s="210">
        <f t="shared" si="4"/>
        <v>0</v>
      </c>
      <c r="G23" s="209">
        <f t="shared" si="4"/>
        <v>0</v>
      </c>
      <c r="H23" s="211">
        <f t="shared" si="4"/>
        <v>0</v>
      </c>
      <c r="I23" s="207">
        <f>SUM(I20:I22)</f>
        <v>0</v>
      </c>
    </row>
    <row r="24" spans="1:9" ht="14.25">
      <c r="A24" s="258" t="s">
        <v>90</v>
      </c>
      <c r="B24" s="212" t="s">
        <v>91</v>
      </c>
      <c r="C24" s="213"/>
      <c r="D24" s="230"/>
      <c r="E24" s="231"/>
      <c r="F24" s="231"/>
      <c r="G24" s="214"/>
      <c r="H24" s="215">
        <f>'買掛帳'!E23</f>
        <v>0</v>
      </c>
      <c r="I24" s="213">
        <f aca="true" t="shared" si="5" ref="I24:I43">SUM(C24:H24)</f>
        <v>0</v>
      </c>
    </row>
    <row r="25" spans="1:9" ht="14.25">
      <c r="A25" s="258"/>
      <c r="B25" s="196" t="s">
        <v>31</v>
      </c>
      <c r="C25" s="197"/>
      <c r="D25" s="198">
        <f>'現金出納帳'!F40-'現金出納帳'!E40</f>
        <v>0</v>
      </c>
      <c r="E25" s="199">
        <f>'新都心銀行'!F40-'新都心銀行'!E40</f>
        <v>0</v>
      </c>
      <c r="F25" s="200">
        <f>'新宿銀行'!F40-'新宿銀行'!E40</f>
        <v>0</v>
      </c>
      <c r="G25" s="199"/>
      <c r="H25" s="201"/>
      <c r="I25" s="197">
        <f t="shared" si="5"/>
        <v>0</v>
      </c>
    </row>
    <row r="26" spans="1:9" ht="14.25">
      <c r="A26" s="258"/>
      <c r="B26" s="196" t="s">
        <v>32</v>
      </c>
      <c r="C26" s="197"/>
      <c r="D26" s="198">
        <f>'現金出納帳'!F41-'現金出納帳'!E41</f>
        <v>0</v>
      </c>
      <c r="E26" s="199">
        <f>'新都心銀行'!F41-'新都心銀行'!E41</f>
        <v>0</v>
      </c>
      <c r="F26" s="200">
        <f>'新宿銀行'!F41-'新宿銀行'!E41</f>
        <v>0</v>
      </c>
      <c r="G26" s="199"/>
      <c r="H26" s="201"/>
      <c r="I26" s="197">
        <f t="shared" si="5"/>
        <v>0</v>
      </c>
    </row>
    <row r="27" spans="1:9" ht="14.25">
      <c r="A27" s="258"/>
      <c r="B27" s="196" t="s">
        <v>33</v>
      </c>
      <c r="C27" s="197"/>
      <c r="D27" s="198">
        <f>'現金出納帳'!F42-'現金出納帳'!E42</f>
        <v>0</v>
      </c>
      <c r="E27" s="199">
        <f>'新都心銀行'!F42-'新都心銀行'!E42</f>
        <v>0</v>
      </c>
      <c r="F27" s="200">
        <f>'新宿銀行'!F42-'新宿銀行'!E42</f>
        <v>0</v>
      </c>
      <c r="G27" s="199"/>
      <c r="H27" s="201"/>
      <c r="I27" s="197">
        <f t="shared" si="5"/>
        <v>0</v>
      </c>
    </row>
    <row r="28" spans="1:9" ht="14.25">
      <c r="A28" s="258"/>
      <c r="B28" s="196" t="s">
        <v>55</v>
      </c>
      <c r="C28" s="197"/>
      <c r="D28" s="198">
        <f>'現金出納帳'!F43-'現金出納帳'!E43</f>
        <v>0</v>
      </c>
      <c r="E28" s="199">
        <f>'新都心銀行'!F43-'新都心銀行'!E43</f>
        <v>0</v>
      </c>
      <c r="F28" s="200">
        <f>'新宿銀行'!F43-'新宿銀行'!E43</f>
        <v>0</v>
      </c>
      <c r="G28" s="199"/>
      <c r="H28" s="201"/>
      <c r="I28" s="197">
        <f t="shared" si="5"/>
        <v>0</v>
      </c>
    </row>
    <row r="29" spans="1:9" ht="14.25">
      <c r="A29" s="258"/>
      <c r="B29" s="196" t="s">
        <v>51</v>
      </c>
      <c r="C29" s="197"/>
      <c r="D29" s="198">
        <f>'現金出納帳'!F44-'現金出納帳'!E44</f>
        <v>0</v>
      </c>
      <c r="E29" s="199">
        <f>'新都心銀行'!F44-'新都心銀行'!E44</f>
        <v>0</v>
      </c>
      <c r="F29" s="200">
        <f>'新宿銀行'!F44-'新宿銀行'!E44</f>
        <v>0</v>
      </c>
      <c r="G29" s="199"/>
      <c r="H29" s="201"/>
      <c r="I29" s="197">
        <f t="shared" si="5"/>
        <v>0</v>
      </c>
    </row>
    <row r="30" spans="1:9" ht="14.25">
      <c r="A30" s="258"/>
      <c r="B30" s="196" t="s">
        <v>52</v>
      </c>
      <c r="C30" s="197"/>
      <c r="D30" s="198">
        <f>'現金出納帳'!F45-'現金出納帳'!E45</f>
        <v>0</v>
      </c>
      <c r="E30" s="199">
        <f>'新都心銀行'!F45-'新都心銀行'!E45</f>
        <v>0</v>
      </c>
      <c r="F30" s="200">
        <f>'新宿銀行'!F45-'新宿銀行'!E45</f>
        <v>0</v>
      </c>
      <c r="G30" s="199"/>
      <c r="H30" s="201"/>
      <c r="I30" s="197">
        <f t="shared" si="5"/>
        <v>0</v>
      </c>
    </row>
    <row r="31" spans="1:9" ht="14.25">
      <c r="A31" s="258"/>
      <c r="B31" s="196" t="s">
        <v>58</v>
      </c>
      <c r="C31" s="197"/>
      <c r="D31" s="198">
        <f>'現金出納帳'!F46-'現金出納帳'!E46</f>
        <v>0</v>
      </c>
      <c r="E31" s="199">
        <f>'新都心銀行'!F46-'新都心銀行'!E46</f>
        <v>0</v>
      </c>
      <c r="F31" s="200">
        <f>'新宿銀行'!F46-'新宿銀行'!E46</f>
        <v>0</v>
      </c>
      <c r="G31" s="199"/>
      <c r="H31" s="201"/>
      <c r="I31" s="197">
        <f t="shared" si="5"/>
        <v>0</v>
      </c>
    </row>
    <row r="32" spans="1:9" ht="14.25">
      <c r="A32" s="258"/>
      <c r="B32" s="196" t="s">
        <v>54</v>
      </c>
      <c r="C32" s="197"/>
      <c r="D32" s="198">
        <f>'現金出納帳'!F47-'現金出納帳'!E47</f>
        <v>0</v>
      </c>
      <c r="E32" s="199">
        <f>'新都心銀行'!F47-'新都心銀行'!E47</f>
        <v>0</v>
      </c>
      <c r="F32" s="200">
        <f>'新宿銀行'!F47-'新宿銀行'!E47</f>
        <v>0</v>
      </c>
      <c r="G32" s="199"/>
      <c r="H32" s="201"/>
      <c r="I32" s="197">
        <f t="shared" si="5"/>
        <v>0</v>
      </c>
    </row>
    <row r="33" spans="1:9" ht="14.25">
      <c r="A33" s="258"/>
      <c r="B33" s="196" t="s">
        <v>56</v>
      </c>
      <c r="C33" s="197"/>
      <c r="D33" s="198">
        <f>'現金出納帳'!F48-'現金出納帳'!E48</f>
        <v>0</v>
      </c>
      <c r="E33" s="199">
        <f>'新都心銀行'!F48-'新都心銀行'!E48</f>
        <v>0</v>
      </c>
      <c r="F33" s="200">
        <f>'新宿銀行'!F48-'新宿銀行'!E48</f>
        <v>0</v>
      </c>
      <c r="G33" s="199"/>
      <c r="H33" s="201"/>
      <c r="I33" s="197">
        <f t="shared" si="5"/>
        <v>0</v>
      </c>
    </row>
    <row r="34" spans="1:9" ht="14.25">
      <c r="A34" s="258"/>
      <c r="B34" s="196" t="s">
        <v>24</v>
      </c>
      <c r="C34" s="197"/>
      <c r="D34" s="198">
        <f>'現金出納帳'!F49-'現金出納帳'!E49</f>
        <v>0</v>
      </c>
      <c r="E34" s="199">
        <f>'新都心銀行'!F49-'新都心銀行'!E49</f>
        <v>0</v>
      </c>
      <c r="F34" s="200">
        <f>'新宿銀行'!F49-'新宿銀行'!E49</f>
        <v>0</v>
      </c>
      <c r="G34" s="199"/>
      <c r="H34" s="201"/>
      <c r="I34" s="197">
        <f t="shared" si="5"/>
        <v>0</v>
      </c>
    </row>
    <row r="35" spans="1:9" ht="14.25">
      <c r="A35" s="258"/>
      <c r="B35" s="196" t="s">
        <v>53</v>
      </c>
      <c r="C35" s="197"/>
      <c r="D35" s="198">
        <f>'現金出納帳'!F50-'現金出納帳'!E50</f>
        <v>0</v>
      </c>
      <c r="E35" s="199">
        <f>'新都心銀行'!F50-'新都心銀行'!E50</f>
        <v>0</v>
      </c>
      <c r="F35" s="200">
        <f>'新宿銀行'!F50-'新宿銀行'!E50</f>
        <v>0</v>
      </c>
      <c r="G35" s="199"/>
      <c r="H35" s="201"/>
      <c r="I35" s="197">
        <f t="shared" si="5"/>
        <v>0</v>
      </c>
    </row>
    <row r="36" spans="1:9" ht="14.25">
      <c r="A36" s="258"/>
      <c r="B36" s="196" t="s">
        <v>26</v>
      </c>
      <c r="C36" s="197"/>
      <c r="D36" s="198">
        <f>'現金出納帳'!F51-'現金出納帳'!E51</f>
        <v>0</v>
      </c>
      <c r="E36" s="199">
        <f>'新都心銀行'!F51-'新都心銀行'!E51</f>
        <v>0</v>
      </c>
      <c r="F36" s="200">
        <f>'新宿銀行'!F51-'新宿銀行'!E51</f>
        <v>0</v>
      </c>
      <c r="G36" s="199"/>
      <c r="H36" s="201"/>
      <c r="I36" s="197">
        <f t="shared" si="5"/>
        <v>0</v>
      </c>
    </row>
    <row r="37" spans="1:9" ht="14.25">
      <c r="A37" s="258"/>
      <c r="B37" s="196" t="s">
        <v>57</v>
      </c>
      <c r="C37" s="197"/>
      <c r="D37" s="198">
        <f>'現金出納帳'!F52-'現金出納帳'!E52</f>
        <v>0</v>
      </c>
      <c r="E37" s="199">
        <f>'新都心銀行'!F52-'新都心銀行'!E52</f>
        <v>0</v>
      </c>
      <c r="F37" s="200">
        <f>'新宿銀行'!F52-'新宿銀行'!E52</f>
        <v>0</v>
      </c>
      <c r="G37" s="199"/>
      <c r="H37" s="201"/>
      <c r="I37" s="197">
        <f t="shared" si="5"/>
        <v>0</v>
      </c>
    </row>
    <row r="38" spans="1:9" ht="14.25">
      <c r="A38" s="258"/>
      <c r="B38" s="196" t="s">
        <v>63</v>
      </c>
      <c r="C38" s="197"/>
      <c r="D38" s="198">
        <f>'現金出納帳'!F53-'現金出納帳'!E53</f>
        <v>0</v>
      </c>
      <c r="E38" s="199">
        <f>'新都心銀行'!F53-'新都心銀行'!E53</f>
        <v>0</v>
      </c>
      <c r="F38" s="200">
        <f>'新宿銀行'!F53-'新宿銀行'!E53</f>
        <v>0</v>
      </c>
      <c r="G38" s="199"/>
      <c r="H38" s="201"/>
      <c r="I38" s="197">
        <f t="shared" si="5"/>
        <v>0</v>
      </c>
    </row>
    <row r="39" spans="1:9" ht="14.25">
      <c r="A39" s="258"/>
      <c r="B39" s="196" t="s">
        <v>59</v>
      </c>
      <c r="C39" s="197"/>
      <c r="D39" s="198">
        <f>'現金出納帳'!F54-'現金出納帳'!E54</f>
        <v>0</v>
      </c>
      <c r="E39" s="199">
        <f>'新都心銀行'!F54-'新都心銀行'!E54</f>
        <v>0</v>
      </c>
      <c r="F39" s="200">
        <f>'新宿銀行'!F54-'新宿銀行'!E54</f>
        <v>0</v>
      </c>
      <c r="G39" s="199"/>
      <c r="H39" s="201"/>
      <c r="I39" s="197">
        <f t="shared" si="5"/>
        <v>0</v>
      </c>
    </row>
    <row r="40" spans="1:9" ht="14.25">
      <c r="A40" s="258"/>
      <c r="B40" s="196" t="s">
        <v>64</v>
      </c>
      <c r="C40" s="197"/>
      <c r="D40" s="198">
        <f>'現金出納帳'!F55-'現金出納帳'!E55</f>
        <v>0</v>
      </c>
      <c r="E40" s="199">
        <f>'新都心銀行'!F55-'新都心銀行'!E55</f>
        <v>0</v>
      </c>
      <c r="F40" s="200">
        <f>'新宿銀行'!F55-'新宿銀行'!E55</f>
        <v>0</v>
      </c>
      <c r="G40" s="199"/>
      <c r="H40" s="201"/>
      <c r="I40" s="197">
        <f t="shared" si="5"/>
        <v>0</v>
      </c>
    </row>
    <row r="41" spans="1:9" ht="14.25">
      <c r="A41" s="258"/>
      <c r="B41" s="196" t="s">
        <v>60</v>
      </c>
      <c r="C41" s="197"/>
      <c r="D41" s="198">
        <f>'現金出納帳'!F56-'現金出納帳'!E56</f>
        <v>0</v>
      </c>
      <c r="E41" s="199">
        <f>'新都心銀行'!F56-'新都心銀行'!E56</f>
        <v>0</v>
      </c>
      <c r="F41" s="200">
        <f>'新宿銀行'!F56-'新宿銀行'!E56</f>
        <v>0</v>
      </c>
      <c r="G41" s="199"/>
      <c r="H41" s="201"/>
      <c r="I41" s="197">
        <f t="shared" si="5"/>
        <v>0</v>
      </c>
    </row>
    <row r="42" spans="1:9" ht="14.25">
      <c r="A42" s="258"/>
      <c r="B42" s="196" t="s">
        <v>66</v>
      </c>
      <c r="C42" s="197"/>
      <c r="D42" s="198">
        <f>'現金出納帳'!F57-'現金出納帳'!E57</f>
        <v>0</v>
      </c>
      <c r="E42" s="199">
        <f>'新都心銀行'!F57-'新都心銀行'!E57</f>
        <v>0</v>
      </c>
      <c r="F42" s="200">
        <f>'新宿銀行'!F57-'新宿銀行'!E57</f>
        <v>0</v>
      </c>
      <c r="G42" s="199"/>
      <c r="H42" s="201"/>
      <c r="I42" s="197">
        <f t="shared" si="5"/>
        <v>0</v>
      </c>
    </row>
    <row r="43" spans="1:9" ht="14.25">
      <c r="A43" s="258"/>
      <c r="B43" s="212" t="s">
        <v>67</v>
      </c>
      <c r="C43" s="213"/>
      <c r="D43" s="198">
        <f>'現金出納帳'!F58-'現金出納帳'!E58</f>
        <v>0</v>
      </c>
      <c r="E43" s="199">
        <f>'新都心銀行'!F58-'新都心銀行'!E58</f>
        <v>0</v>
      </c>
      <c r="F43" s="200">
        <f>'新宿銀行'!F58-'新宿銀行'!E58</f>
        <v>0</v>
      </c>
      <c r="G43" s="214"/>
      <c r="H43" s="215"/>
      <c r="I43" s="213">
        <f t="shared" si="5"/>
        <v>0</v>
      </c>
    </row>
    <row r="44" spans="1:9" ht="15" thickBot="1">
      <c r="A44" s="258"/>
      <c r="B44" s="206" t="s">
        <v>92</v>
      </c>
      <c r="C44" s="216">
        <f>SUM(C24:C43)</f>
        <v>0</v>
      </c>
      <c r="D44" s="217">
        <f aca="true" t="shared" si="6" ref="D44:I44">SUM(D24:D43)</f>
        <v>0</v>
      </c>
      <c r="E44" s="218">
        <f t="shared" si="6"/>
        <v>0</v>
      </c>
      <c r="F44" s="219">
        <f t="shared" si="6"/>
        <v>0</v>
      </c>
      <c r="G44" s="218">
        <f t="shared" si="6"/>
        <v>0</v>
      </c>
      <c r="H44" s="220">
        <f t="shared" si="6"/>
        <v>0</v>
      </c>
      <c r="I44" s="216">
        <f t="shared" si="6"/>
        <v>0</v>
      </c>
    </row>
    <row r="45" spans="1:9" ht="14.25">
      <c r="A45" s="260" t="s">
        <v>93</v>
      </c>
      <c r="B45" s="261"/>
      <c r="C45" s="241">
        <f aca="true" t="shared" si="7" ref="C45:I45">C23-C44</f>
        <v>0</v>
      </c>
      <c r="D45" s="6">
        <f t="shared" si="7"/>
        <v>0</v>
      </c>
      <c r="E45" s="7">
        <f t="shared" si="7"/>
        <v>0</v>
      </c>
      <c r="F45" s="8">
        <f t="shared" si="7"/>
        <v>0</v>
      </c>
      <c r="G45" s="7">
        <f t="shared" si="7"/>
        <v>0</v>
      </c>
      <c r="H45" s="9">
        <f t="shared" si="7"/>
        <v>0</v>
      </c>
      <c r="I45" s="241">
        <f t="shared" si="7"/>
        <v>0</v>
      </c>
    </row>
    <row r="46" spans="1:9" ht="14.25" thickBot="1">
      <c r="A46" s="262"/>
      <c r="B46" s="263"/>
      <c r="C46" s="242"/>
      <c r="D46" s="247">
        <f>SUM(D45:H45)</f>
        <v>0</v>
      </c>
      <c r="E46" s="248"/>
      <c r="F46" s="248"/>
      <c r="G46" s="248"/>
      <c r="H46" s="249"/>
      <c r="I46" s="242"/>
    </row>
  </sheetData>
  <mergeCells count="29">
    <mergeCell ref="A1:I1"/>
    <mergeCell ref="A2:B4"/>
    <mergeCell ref="C2:C4"/>
    <mergeCell ref="D2:F2"/>
    <mergeCell ref="I2:I4"/>
    <mergeCell ref="D3:D4"/>
    <mergeCell ref="E3:F3"/>
    <mergeCell ref="A5:A8"/>
    <mergeCell ref="A9:A13"/>
    <mergeCell ref="A14:B15"/>
    <mergeCell ref="C14:C15"/>
    <mergeCell ref="C18:C19"/>
    <mergeCell ref="D18:D19"/>
    <mergeCell ref="E18:F18"/>
    <mergeCell ref="I18:I19"/>
    <mergeCell ref="A20:A23"/>
    <mergeCell ref="A24:A44"/>
    <mergeCell ref="A45:B46"/>
    <mergeCell ref="C45:C46"/>
    <mergeCell ref="I45:I46"/>
    <mergeCell ref="G3:G4"/>
    <mergeCell ref="H3:H4"/>
    <mergeCell ref="D15:H15"/>
    <mergeCell ref="G18:G19"/>
    <mergeCell ref="H18:H19"/>
    <mergeCell ref="D46:H46"/>
    <mergeCell ref="I14:I15"/>
    <mergeCell ref="A17:I17"/>
    <mergeCell ref="A18:B19"/>
  </mergeCells>
  <printOptions/>
  <pageMargins left="0.68" right="0.37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D7" sqref="D7"/>
    </sheetView>
  </sheetViews>
  <sheetFormatPr defaultColWidth="9.00390625" defaultRowHeight="13.5"/>
  <cols>
    <col min="1" max="1" width="2.125" style="35" customWidth="1"/>
    <col min="2" max="2" width="6.125" style="53" customWidth="1"/>
    <col min="3" max="3" width="12.875" style="54" customWidth="1"/>
    <col min="4" max="4" width="29.625" style="54" customWidth="1"/>
    <col min="5" max="6" width="12.625" style="124" customWidth="1"/>
    <col min="7" max="7" width="12.625" style="125" customWidth="1"/>
    <col min="8" max="16384" width="9.00390625" style="35" customWidth="1"/>
  </cols>
  <sheetData>
    <row r="1" spans="1:7" ht="58.5" customHeight="1" thickBot="1">
      <c r="A1" s="34"/>
      <c r="B1" s="292" t="s">
        <v>17</v>
      </c>
      <c r="C1" s="292"/>
      <c r="D1" s="292"/>
      <c r="E1" s="292"/>
      <c r="F1" s="292"/>
      <c r="G1" s="292"/>
    </row>
    <row r="2" spans="1:7" ht="55.5" customHeight="1" thickBot="1">
      <c r="A2" s="34"/>
      <c r="B2" s="42" t="s">
        <v>0</v>
      </c>
      <c r="C2" s="43" t="s">
        <v>1</v>
      </c>
      <c r="D2" s="43" t="s">
        <v>2</v>
      </c>
      <c r="E2" s="40" t="s">
        <v>98</v>
      </c>
      <c r="F2" s="40" t="s">
        <v>99</v>
      </c>
      <c r="G2" s="41" t="s">
        <v>5</v>
      </c>
    </row>
    <row r="3" spans="1:7" ht="42" customHeight="1">
      <c r="A3" s="34"/>
      <c r="B3" s="44"/>
      <c r="C3" s="45"/>
      <c r="D3" s="46" t="s">
        <v>7</v>
      </c>
      <c r="E3" s="116"/>
      <c r="F3" s="116"/>
      <c r="G3" s="117"/>
    </row>
    <row r="4" spans="1:7" ht="42" customHeight="1">
      <c r="A4" s="34"/>
      <c r="B4" s="47"/>
      <c r="C4" s="48"/>
      <c r="D4" s="48"/>
      <c r="E4" s="118"/>
      <c r="F4" s="118"/>
      <c r="G4" s="119">
        <f>G3-F4+E4</f>
        <v>0</v>
      </c>
    </row>
    <row r="5" spans="1:7" ht="42" customHeight="1">
      <c r="A5" s="34"/>
      <c r="B5" s="47"/>
      <c r="C5" s="48"/>
      <c r="D5" s="48"/>
      <c r="E5" s="118"/>
      <c r="F5" s="118"/>
      <c r="G5" s="119">
        <f>G4-F5+E5</f>
        <v>0</v>
      </c>
    </row>
    <row r="6" spans="1:7" ht="42" customHeight="1">
      <c r="A6" s="34"/>
      <c r="B6" s="47"/>
      <c r="C6" s="48"/>
      <c r="D6" s="48"/>
      <c r="E6" s="118"/>
      <c r="F6" s="118"/>
      <c r="G6" s="119">
        <f aca="true" t="shared" si="0" ref="G6:G11">G5-F6+E6</f>
        <v>0</v>
      </c>
    </row>
    <row r="7" spans="1:7" ht="42" customHeight="1">
      <c r="A7" s="34"/>
      <c r="B7" s="47"/>
      <c r="C7" s="48"/>
      <c r="D7" s="48"/>
      <c r="E7" s="118"/>
      <c r="F7" s="118"/>
      <c r="G7" s="119">
        <f t="shared" si="0"/>
        <v>0</v>
      </c>
    </row>
    <row r="8" spans="1:7" ht="42" customHeight="1">
      <c r="A8" s="34"/>
      <c r="B8" s="47"/>
      <c r="C8" s="48"/>
      <c r="D8" s="48"/>
      <c r="E8" s="118"/>
      <c r="F8" s="118"/>
      <c r="G8" s="119">
        <f t="shared" si="0"/>
        <v>0</v>
      </c>
    </row>
    <row r="9" spans="1:7" ht="42" customHeight="1">
      <c r="A9" s="34"/>
      <c r="B9" s="47"/>
      <c r="C9" s="48"/>
      <c r="D9" s="48"/>
      <c r="E9" s="118"/>
      <c r="F9" s="118"/>
      <c r="G9" s="119">
        <f t="shared" si="0"/>
        <v>0</v>
      </c>
    </row>
    <row r="10" spans="1:7" ht="42" customHeight="1">
      <c r="A10" s="34"/>
      <c r="B10" s="47"/>
      <c r="C10" s="48"/>
      <c r="D10" s="48"/>
      <c r="E10" s="118"/>
      <c r="F10" s="118"/>
      <c r="G10" s="119">
        <f t="shared" si="0"/>
        <v>0</v>
      </c>
    </row>
    <row r="11" spans="1:7" ht="42" customHeight="1" thickBot="1">
      <c r="A11" s="34"/>
      <c r="B11" s="47"/>
      <c r="C11" s="48"/>
      <c r="D11" s="48"/>
      <c r="E11" s="118"/>
      <c r="F11" s="118"/>
      <c r="G11" s="119">
        <f t="shared" si="0"/>
        <v>0</v>
      </c>
    </row>
    <row r="12" spans="1:7" ht="42" customHeight="1" thickBot="1">
      <c r="A12" s="34"/>
      <c r="B12" s="49"/>
      <c r="C12" s="50"/>
      <c r="D12" s="50"/>
      <c r="E12" s="120">
        <f>SUM(E4:E11)</f>
        <v>0</v>
      </c>
      <c r="F12" s="120">
        <f>SUM(F4:F11)</f>
        <v>0</v>
      </c>
      <c r="G12" s="121"/>
    </row>
    <row r="13" spans="1:7" ht="63" customHeight="1">
      <c r="A13" s="34"/>
      <c r="B13" s="51"/>
      <c r="C13" s="52"/>
      <c r="D13" s="52"/>
      <c r="E13" s="122"/>
      <c r="F13" s="122"/>
      <c r="G13" s="123"/>
    </row>
    <row r="14" ht="18" thickBot="1"/>
    <row r="15" spans="3:7" ht="30" customHeight="1" thickBot="1">
      <c r="C15" s="293" t="s">
        <v>8</v>
      </c>
      <c r="D15" s="294"/>
      <c r="E15" s="126" t="s">
        <v>98</v>
      </c>
      <c r="F15" s="127" t="s">
        <v>99</v>
      </c>
      <c r="G15" s="128"/>
    </row>
    <row r="16" spans="3:7" ht="30" customHeight="1">
      <c r="C16" s="295" t="s">
        <v>109</v>
      </c>
      <c r="D16" s="12" t="s">
        <v>13</v>
      </c>
      <c r="E16" s="129">
        <f aca="true" t="shared" si="1" ref="E16:E21">SUMIF($C$4:$C$11,D16,$E$4:$E$11)</f>
        <v>0</v>
      </c>
      <c r="F16" s="130">
        <f aca="true" t="shared" si="2" ref="F16:F21">SUMIF($C$4:$C$11,D16,$F$4:$F$11)</f>
        <v>0</v>
      </c>
      <c r="G16" s="128"/>
    </row>
    <row r="17" spans="3:7" ht="30" customHeight="1">
      <c r="C17" s="296"/>
      <c r="D17" s="13" t="s">
        <v>9</v>
      </c>
      <c r="E17" s="131">
        <f t="shared" si="1"/>
        <v>0</v>
      </c>
      <c r="F17" s="132">
        <f t="shared" si="2"/>
        <v>0</v>
      </c>
      <c r="G17" s="128"/>
    </row>
    <row r="18" spans="3:7" ht="30" customHeight="1" thickBot="1">
      <c r="C18" s="296"/>
      <c r="D18" s="14" t="s">
        <v>107</v>
      </c>
      <c r="E18" s="129">
        <f t="shared" si="1"/>
        <v>0</v>
      </c>
      <c r="F18" s="130">
        <f t="shared" si="2"/>
        <v>0</v>
      </c>
      <c r="G18" s="128"/>
    </row>
    <row r="19" spans="3:7" ht="30" customHeight="1">
      <c r="C19" s="295" t="s">
        <v>110</v>
      </c>
      <c r="D19" s="12" t="s">
        <v>88</v>
      </c>
      <c r="E19" s="133">
        <f t="shared" si="1"/>
        <v>0</v>
      </c>
      <c r="F19" s="134">
        <f t="shared" si="2"/>
        <v>0</v>
      </c>
      <c r="G19" s="128"/>
    </row>
    <row r="20" spans="3:7" ht="30" customHeight="1">
      <c r="C20" s="296"/>
      <c r="D20" s="13" t="s">
        <v>10</v>
      </c>
      <c r="E20" s="135">
        <f t="shared" si="1"/>
        <v>0</v>
      </c>
      <c r="F20" s="136">
        <f t="shared" si="2"/>
        <v>0</v>
      </c>
      <c r="G20" s="128"/>
    </row>
    <row r="21" spans="3:7" ht="30" customHeight="1" thickBot="1">
      <c r="C21" s="297"/>
      <c r="D21" s="15" t="s">
        <v>11</v>
      </c>
      <c r="E21" s="137">
        <f t="shared" si="1"/>
        <v>0</v>
      </c>
      <c r="F21" s="138">
        <f t="shared" si="2"/>
        <v>0</v>
      </c>
      <c r="G21" s="128"/>
    </row>
    <row r="22" spans="3:7" ht="30" customHeight="1">
      <c r="C22" s="293" t="s">
        <v>12</v>
      </c>
      <c r="D22" s="294"/>
      <c r="E22" s="139">
        <f>SUM(E16:E21)</f>
        <v>0</v>
      </c>
      <c r="F22" s="140">
        <f>SUM(F16:F21)</f>
        <v>0</v>
      </c>
      <c r="G22" s="128"/>
    </row>
    <row r="23" spans="3:7" ht="30" customHeight="1" thickBot="1">
      <c r="C23" s="298" t="s">
        <v>111</v>
      </c>
      <c r="D23" s="299"/>
      <c r="E23" s="290">
        <f>E22-F22</f>
        <v>0</v>
      </c>
      <c r="F23" s="291"/>
      <c r="G23" s="128"/>
    </row>
  </sheetData>
  <mergeCells count="7">
    <mergeCell ref="E23:F23"/>
    <mergeCell ref="B1:G1"/>
    <mergeCell ref="C15:D15"/>
    <mergeCell ref="C16:C18"/>
    <mergeCell ref="C19:C21"/>
    <mergeCell ref="C22:D22"/>
    <mergeCell ref="C23:D23"/>
  </mergeCells>
  <dataValidations count="1">
    <dataValidation type="list" allowBlank="1" showInputMessage="1" showErrorMessage="1" sqref="C4:C11">
      <formula1>$D$16:$D$21</formula1>
    </dataValidation>
  </dataValidations>
  <printOptions/>
  <pageMargins left="0.75" right="0.42" top="0.54" bottom="1" header="0.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22">
      <selection activeCell="F3" sqref="F3"/>
    </sheetView>
  </sheetViews>
  <sheetFormatPr defaultColWidth="9.00390625" defaultRowHeight="13.5"/>
  <cols>
    <col min="1" max="1" width="6.125" style="28" customWidth="1"/>
    <col min="2" max="2" width="11.375" style="35" customWidth="1"/>
    <col min="3" max="3" width="34.125" style="29" customWidth="1"/>
    <col min="4" max="5" width="12.625" style="162" customWidth="1"/>
    <col min="6" max="6" width="12.625" style="150" customWidth="1"/>
    <col min="7" max="16384" width="9.00390625" style="35" customWidth="1"/>
  </cols>
  <sheetData>
    <row r="1" spans="1:7" ht="57.75" customHeight="1" thickBot="1">
      <c r="A1" s="292" t="s">
        <v>103</v>
      </c>
      <c r="B1" s="302"/>
      <c r="C1" s="302"/>
      <c r="D1" s="302"/>
      <c r="E1" s="302"/>
      <c r="F1" s="302"/>
      <c r="G1" s="34"/>
    </row>
    <row r="2" spans="1:6" ht="55.5" customHeight="1" thickBot="1">
      <c r="A2" s="16" t="s">
        <v>0</v>
      </c>
      <c r="B2" s="17" t="s">
        <v>1</v>
      </c>
      <c r="C2" s="18" t="s">
        <v>2</v>
      </c>
      <c r="D2" s="20" t="s">
        <v>96</v>
      </c>
      <c r="E2" s="20" t="s">
        <v>95</v>
      </c>
      <c r="F2" s="19" t="s">
        <v>5</v>
      </c>
    </row>
    <row r="3" spans="1:6" s="124" customFormat="1" ht="42" customHeight="1">
      <c r="A3" s="36"/>
      <c r="B3" s="30"/>
      <c r="C3" s="23" t="s">
        <v>7</v>
      </c>
      <c r="D3" s="141"/>
      <c r="E3" s="141"/>
      <c r="F3" s="142"/>
    </row>
    <row r="4" spans="1:6" ht="42" customHeight="1">
      <c r="A4" s="37"/>
      <c r="B4" s="31"/>
      <c r="C4" s="24"/>
      <c r="D4" s="143"/>
      <c r="E4" s="143"/>
      <c r="F4" s="144">
        <f>F3+E4-D4</f>
        <v>0</v>
      </c>
    </row>
    <row r="5" spans="1:6" ht="42" customHeight="1">
      <c r="A5" s="37"/>
      <c r="B5" s="31"/>
      <c r="C5" s="24"/>
      <c r="D5" s="143"/>
      <c r="E5" s="143"/>
      <c r="F5" s="144">
        <f>F4+E5-D5</f>
        <v>0</v>
      </c>
    </row>
    <row r="6" spans="1:6" ht="42" customHeight="1">
      <c r="A6" s="37"/>
      <c r="B6" s="31"/>
      <c r="C6" s="24"/>
      <c r="D6" s="143"/>
      <c r="E6" s="143"/>
      <c r="F6" s="144">
        <f aca="true" t="shared" si="0" ref="F6:F11">F5+E6-D6</f>
        <v>0</v>
      </c>
    </row>
    <row r="7" spans="1:6" ht="42" customHeight="1">
      <c r="A7" s="37"/>
      <c r="B7" s="31"/>
      <c r="C7" s="24"/>
      <c r="D7" s="143"/>
      <c r="E7" s="143"/>
      <c r="F7" s="144">
        <f t="shared" si="0"/>
        <v>0</v>
      </c>
    </row>
    <row r="8" spans="1:6" ht="42" customHeight="1">
      <c r="A8" s="37"/>
      <c r="B8" s="31"/>
      <c r="C8" s="24"/>
      <c r="D8" s="143"/>
      <c r="E8" s="143"/>
      <c r="F8" s="144">
        <f t="shared" si="0"/>
        <v>0</v>
      </c>
    </row>
    <row r="9" spans="1:6" ht="42" customHeight="1">
      <c r="A9" s="37"/>
      <c r="B9" s="31"/>
      <c r="C9" s="24"/>
      <c r="D9" s="143"/>
      <c r="E9" s="143"/>
      <c r="F9" s="144">
        <f t="shared" si="0"/>
        <v>0</v>
      </c>
    </row>
    <row r="10" spans="1:6" ht="42" customHeight="1">
      <c r="A10" s="38"/>
      <c r="B10" s="32"/>
      <c r="C10" s="25"/>
      <c r="D10" s="145"/>
      <c r="E10" s="145"/>
      <c r="F10" s="144">
        <f t="shared" si="0"/>
        <v>0</v>
      </c>
    </row>
    <row r="11" spans="1:6" ht="42" customHeight="1" thickBot="1">
      <c r="A11" s="38"/>
      <c r="B11" s="32"/>
      <c r="C11" s="25"/>
      <c r="D11" s="145"/>
      <c r="E11" s="145"/>
      <c r="F11" s="144">
        <f t="shared" si="0"/>
        <v>0</v>
      </c>
    </row>
    <row r="12" spans="1:6" ht="30" customHeight="1" thickBot="1">
      <c r="A12" s="39"/>
      <c r="B12" s="33"/>
      <c r="C12" s="26"/>
      <c r="D12" s="146">
        <f>SUM(D4:D11)</f>
        <v>0</v>
      </c>
      <c r="E12" s="146">
        <f>SUM(E4:E11)</f>
        <v>0</v>
      </c>
      <c r="F12" s="147"/>
    </row>
    <row r="13" spans="1:6" ht="72" customHeight="1">
      <c r="A13" s="3"/>
      <c r="B13" s="34"/>
      <c r="C13" s="27"/>
      <c r="D13" s="148"/>
      <c r="E13" s="148"/>
      <c r="F13" s="149"/>
    </row>
    <row r="14" spans="2:5" ht="39.75" customHeight="1">
      <c r="B14" s="303" t="s">
        <v>108</v>
      </c>
      <c r="C14" s="303"/>
      <c r="D14" s="303"/>
      <c r="E14" s="303"/>
    </row>
    <row r="15" spans="2:5" ht="39.75" customHeight="1" thickBot="1">
      <c r="B15" s="28"/>
      <c r="C15" s="28"/>
      <c r="D15" s="151"/>
      <c r="E15" s="151"/>
    </row>
    <row r="16" spans="2:5" ht="30" customHeight="1" thickBot="1">
      <c r="B16" s="293" t="s">
        <v>8</v>
      </c>
      <c r="C16" s="294"/>
      <c r="D16" s="21" t="s">
        <v>96</v>
      </c>
      <c r="E16" s="22" t="s">
        <v>95</v>
      </c>
    </row>
    <row r="17" spans="2:5" ht="30" customHeight="1">
      <c r="B17" s="295" t="s">
        <v>76</v>
      </c>
      <c r="C17" s="12" t="s">
        <v>13</v>
      </c>
      <c r="D17" s="152">
        <f aca="true" t="shared" si="1" ref="D17:D22">SUMIF($B$4:$B$11,C17,$D$4:$D$11)</f>
        <v>0</v>
      </c>
      <c r="E17" s="153">
        <f aca="true" t="shared" si="2" ref="E17:E22">SUMIF($B$4:$B$11,C17,$E$4:$E$11)</f>
        <v>0</v>
      </c>
    </row>
    <row r="18" spans="2:5" ht="30" customHeight="1">
      <c r="B18" s="296"/>
      <c r="C18" s="13" t="s">
        <v>9</v>
      </c>
      <c r="D18" s="154">
        <f t="shared" si="1"/>
        <v>0</v>
      </c>
      <c r="E18" s="155">
        <f t="shared" si="2"/>
        <v>0</v>
      </c>
    </row>
    <row r="19" spans="2:5" ht="30" customHeight="1" thickBot="1">
      <c r="B19" s="296"/>
      <c r="C19" s="14" t="s">
        <v>14</v>
      </c>
      <c r="D19" s="156">
        <f t="shared" si="1"/>
        <v>0</v>
      </c>
      <c r="E19" s="157">
        <f t="shared" si="2"/>
        <v>0</v>
      </c>
    </row>
    <row r="20" spans="2:5" ht="30" customHeight="1">
      <c r="B20" s="295" t="s">
        <v>90</v>
      </c>
      <c r="C20" s="12" t="s">
        <v>15</v>
      </c>
      <c r="D20" s="152">
        <f t="shared" si="1"/>
        <v>0</v>
      </c>
      <c r="E20" s="153">
        <f t="shared" si="2"/>
        <v>0</v>
      </c>
    </row>
    <row r="21" spans="2:5" ht="30" customHeight="1">
      <c r="B21" s="296"/>
      <c r="C21" s="13" t="s">
        <v>10</v>
      </c>
      <c r="D21" s="154">
        <f t="shared" si="1"/>
        <v>0</v>
      </c>
      <c r="E21" s="155">
        <f t="shared" si="2"/>
        <v>0</v>
      </c>
    </row>
    <row r="22" spans="2:5" ht="30" customHeight="1" thickBot="1">
      <c r="B22" s="297"/>
      <c r="C22" s="15" t="s">
        <v>11</v>
      </c>
      <c r="D22" s="158">
        <f t="shared" si="1"/>
        <v>0</v>
      </c>
      <c r="E22" s="159">
        <f t="shared" si="2"/>
        <v>0</v>
      </c>
    </row>
    <row r="23" spans="2:5" ht="30" customHeight="1">
      <c r="B23" s="293" t="s">
        <v>12</v>
      </c>
      <c r="C23" s="294"/>
      <c r="D23" s="160">
        <f>SUM(D17:D22)</f>
        <v>0</v>
      </c>
      <c r="E23" s="161">
        <f>SUM(E17:E22)</f>
        <v>0</v>
      </c>
    </row>
    <row r="24" spans="2:5" ht="30" customHeight="1" thickBot="1">
      <c r="B24" s="298" t="s">
        <v>97</v>
      </c>
      <c r="C24" s="299"/>
      <c r="D24" s="300">
        <f>E23-D23</f>
        <v>0</v>
      </c>
      <c r="E24" s="301"/>
    </row>
  </sheetData>
  <mergeCells count="8">
    <mergeCell ref="B23:C23"/>
    <mergeCell ref="B24:C24"/>
    <mergeCell ref="D24:E24"/>
    <mergeCell ref="A1:F1"/>
    <mergeCell ref="B14:E14"/>
    <mergeCell ref="B17:B19"/>
    <mergeCell ref="B20:B22"/>
    <mergeCell ref="B16:C16"/>
  </mergeCells>
  <dataValidations count="1">
    <dataValidation type="list" allowBlank="1" showInputMessage="1" showErrorMessage="1" sqref="B4:B11">
      <formula1>$C$17:$C$22</formula1>
    </dataValidation>
  </dataValidations>
  <printOptions/>
  <pageMargins left="0.75" right="0.42" top="0.54" bottom="1" header="0.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60"/>
  <sheetViews>
    <sheetView workbookViewId="0" topLeftCell="A1">
      <selection activeCell="I39" sqref="I39"/>
    </sheetView>
  </sheetViews>
  <sheetFormatPr defaultColWidth="9.00390625" defaultRowHeight="13.5"/>
  <cols>
    <col min="1" max="1" width="2.125" style="35" customWidth="1"/>
    <col min="2" max="2" width="6.125" style="28" customWidth="1"/>
    <col min="3" max="3" width="12.875" style="35" customWidth="1"/>
    <col min="4" max="4" width="29.625" style="70" customWidth="1"/>
    <col min="5" max="7" width="12.625" style="35" customWidth="1"/>
    <col min="8" max="16384" width="9.00390625" style="35" customWidth="1"/>
  </cols>
  <sheetData>
    <row r="1" spans="2:7" ht="33" customHeight="1" thickBot="1">
      <c r="B1" s="313" t="s">
        <v>61</v>
      </c>
      <c r="C1" s="314"/>
      <c r="D1" s="314"/>
      <c r="E1" s="314"/>
      <c r="F1" s="314"/>
      <c r="G1" s="314"/>
    </row>
    <row r="2" spans="2:7" ht="30.75" customHeight="1">
      <c r="B2" s="271" t="s">
        <v>0</v>
      </c>
      <c r="C2" s="315" t="s">
        <v>1</v>
      </c>
      <c r="D2" s="317" t="s">
        <v>2</v>
      </c>
      <c r="E2" s="1" t="s">
        <v>3</v>
      </c>
      <c r="F2" s="1" t="s">
        <v>4</v>
      </c>
      <c r="G2" s="319" t="s">
        <v>5</v>
      </c>
    </row>
    <row r="3" spans="2:7" ht="30.75" customHeight="1" thickBot="1">
      <c r="B3" s="273"/>
      <c r="C3" s="316"/>
      <c r="D3" s="318"/>
      <c r="E3" s="2" t="s">
        <v>22</v>
      </c>
      <c r="F3" s="2" t="s">
        <v>23</v>
      </c>
      <c r="G3" s="320"/>
    </row>
    <row r="4" spans="2:7" ht="30.75" customHeight="1">
      <c r="B4" s="55"/>
      <c r="C4" s="56"/>
      <c r="D4" s="57" t="s">
        <v>7</v>
      </c>
      <c r="E4" s="58" t="s">
        <v>16</v>
      </c>
      <c r="F4" s="58"/>
      <c r="G4" s="59"/>
    </row>
    <row r="5" spans="2:7" ht="30.75" customHeight="1">
      <c r="B5" s="38"/>
      <c r="C5" s="32"/>
      <c r="D5" s="60"/>
      <c r="E5" s="61"/>
      <c r="F5" s="61"/>
      <c r="G5" s="62">
        <f>G4+E5-F5</f>
        <v>0</v>
      </c>
    </row>
    <row r="6" spans="2:7" ht="30.75" customHeight="1">
      <c r="B6" s="38"/>
      <c r="C6" s="32"/>
      <c r="D6" s="60"/>
      <c r="E6" s="61"/>
      <c r="F6" s="61"/>
      <c r="G6" s="62">
        <f>G5+E6-F6</f>
        <v>0</v>
      </c>
    </row>
    <row r="7" spans="2:7" ht="30.75" customHeight="1">
      <c r="B7" s="38"/>
      <c r="C7" s="32"/>
      <c r="D7" s="60"/>
      <c r="E7" s="61"/>
      <c r="F7" s="61"/>
      <c r="G7" s="62">
        <f aca="true" t="shared" si="0" ref="G7:G23">G6+E7-F7</f>
        <v>0</v>
      </c>
    </row>
    <row r="8" spans="2:7" ht="30.75" customHeight="1">
      <c r="B8" s="38"/>
      <c r="C8" s="32"/>
      <c r="D8" s="60"/>
      <c r="E8" s="61"/>
      <c r="F8" s="61"/>
      <c r="G8" s="62">
        <f t="shared" si="0"/>
        <v>0</v>
      </c>
    </row>
    <row r="9" spans="2:7" ht="30.75" customHeight="1">
      <c r="B9" s="38"/>
      <c r="C9" s="32"/>
      <c r="D9" s="60"/>
      <c r="E9" s="61"/>
      <c r="F9" s="61"/>
      <c r="G9" s="62">
        <f t="shared" si="0"/>
        <v>0</v>
      </c>
    </row>
    <row r="10" spans="2:7" ht="30.75" customHeight="1">
      <c r="B10" s="38"/>
      <c r="C10" s="32"/>
      <c r="D10" s="60"/>
      <c r="E10" s="61"/>
      <c r="F10" s="61"/>
      <c r="G10" s="62">
        <f t="shared" si="0"/>
        <v>0</v>
      </c>
    </row>
    <row r="11" spans="2:7" ht="30.75" customHeight="1">
      <c r="B11" s="38"/>
      <c r="C11" s="32"/>
      <c r="D11" s="60"/>
      <c r="E11" s="61"/>
      <c r="F11" s="61"/>
      <c r="G11" s="62">
        <f t="shared" si="0"/>
        <v>0</v>
      </c>
    </row>
    <row r="12" spans="2:7" ht="30.75" customHeight="1">
      <c r="B12" s="38"/>
      <c r="C12" s="32"/>
      <c r="D12" s="60"/>
      <c r="E12" s="61"/>
      <c r="F12" s="61"/>
      <c r="G12" s="62">
        <f t="shared" si="0"/>
        <v>0</v>
      </c>
    </row>
    <row r="13" spans="2:7" ht="30.75" customHeight="1">
      <c r="B13" s="38"/>
      <c r="C13" s="32"/>
      <c r="D13" s="60"/>
      <c r="E13" s="61"/>
      <c r="F13" s="61"/>
      <c r="G13" s="62">
        <f t="shared" si="0"/>
        <v>0</v>
      </c>
    </row>
    <row r="14" spans="2:7" ht="30.75" customHeight="1">
      <c r="B14" s="38"/>
      <c r="C14" s="32"/>
      <c r="D14" s="60"/>
      <c r="E14" s="61"/>
      <c r="F14" s="61"/>
      <c r="G14" s="62">
        <f t="shared" si="0"/>
        <v>0</v>
      </c>
    </row>
    <row r="15" spans="2:7" ht="30.75" customHeight="1">
      <c r="B15" s="38"/>
      <c r="C15" s="32"/>
      <c r="D15" s="60"/>
      <c r="E15" s="61"/>
      <c r="F15" s="61"/>
      <c r="G15" s="62">
        <f t="shared" si="0"/>
        <v>0</v>
      </c>
    </row>
    <row r="16" spans="2:7" ht="30.75" customHeight="1">
      <c r="B16" s="38"/>
      <c r="C16" s="32"/>
      <c r="D16" s="60"/>
      <c r="E16" s="61"/>
      <c r="F16" s="61"/>
      <c r="G16" s="62">
        <f t="shared" si="0"/>
        <v>0</v>
      </c>
    </row>
    <row r="17" spans="2:7" ht="30.75" customHeight="1">
      <c r="B17" s="38"/>
      <c r="C17" s="32"/>
      <c r="D17" s="60"/>
      <c r="E17" s="61"/>
      <c r="F17" s="61"/>
      <c r="G17" s="62">
        <f t="shared" si="0"/>
        <v>0</v>
      </c>
    </row>
    <row r="18" spans="2:7" ht="30.75" customHeight="1">
      <c r="B18" s="38"/>
      <c r="C18" s="32"/>
      <c r="D18" s="60"/>
      <c r="E18" s="61"/>
      <c r="F18" s="61"/>
      <c r="G18" s="62">
        <f t="shared" si="0"/>
        <v>0</v>
      </c>
    </row>
    <row r="19" spans="2:7" ht="30.75" customHeight="1">
      <c r="B19" s="38"/>
      <c r="C19" s="32"/>
      <c r="D19" s="60"/>
      <c r="E19" s="61"/>
      <c r="F19" s="61"/>
      <c r="G19" s="62">
        <f t="shared" si="0"/>
        <v>0</v>
      </c>
    </row>
    <row r="20" spans="2:7" ht="30.75" customHeight="1">
      <c r="B20" s="38"/>
      <c r="C20" s="32"/>
      <c r="D20" s="60"/>
      <c r="E20" s="61"/>
      <c r="F20" s="61"/>
      <c r="G20" s="62">
        <f t="shared" si="0"/>
        <v>0</v>
      </c>
    </row>
    <row r="21" spans="2:7" ht="30.75" customHeight="1">
      <c r="B21" s="38"/>
      <c r="C21" s="32"/>
      <c r="D21" s="60"/>
      <c r="E21" s="61"/>
      <c r="F21" s="61"/>
      <c r="G21" s="62">
        <f t="shared" si="0"/>
        <v>0</v>
      </c>
    </row>
    <row r="22" spans="2:7" ht="30.75" customHeight="1">
      <c r="B22" s="38"/>
      <c r="C22" s="32"/>
      <c r="D22" s="60"/>
      <c r="E22" s="61"/>
      <c r="F22" s="61"/>
      <c r="G22" s="62">
        <f t="shared" si="0"/>
        <v>0</v>
      </c>
    </row>
    <row r="23" spans="2:7" ht="30.75" customHeight="1">
      <c r="B23" s="38"/>
      <c r="C23" s="32"/>
      <c r="D23" s="60"/>
      <c r="E23" s="61"/>
      <c r="F23" s="61"/>
      <c r="G23" s="62">
        <f t="shared" si="0"/>
        <v>0</v>
      </c>
    </row>
    <row r="24" spans="2:7" ht="30.75" customHeight="1" thickBot="1">
      <c r="B24" s="63"/>
      <c r="C24" s="64"/>
      <c r="D24" s="65"/>
      <c r="E24" s="66"/>
      <c r="F24" s="66"/>
      <c r="G24" s="62"/>
    </row>
    <row r="25" spans="2:7" ht="30.75" customHeight="1" thickBot="1">
      <c r="B25" s="39"/>
      <c r="C25" s="33"/>
      <c r="D25" s="67"/>
      <c r="E25" s="68">
        <f>SUM(E5:E24)</f>
        <v>0</v>
      </c>
      <c r="F25" s="68">
        <f>SUM(F5:F24)</f>
        <v>0</v>
      </c>
      <c r="G25" s="69"/>
    </row>
    <row r="27" ht="30" customHeight="1" thickBot="1"/>
    <row r="28" spans="3:6" ht="14.25" thickBot="1">
      <c r="C28" s="71"/>
      <c r="D28" s="72" t="s">
        <v>8</v>
      </c>
      <c r="E28" s="73" t="s">
        <v>27</v>
      </c>
      <c r="F28" s="74" t="s">
        <v>28</v>
      </c>
    </row>
    <row r="29" spans="3:6" ht="13.5">
      <c r="C29" s="308" t="s">
        <v>76</v>
      </c>
      <c r="D29" s="72" t="s">
        <v>13</v>
      </c>
      <c r="E29" s="75">
        <f aca="true" t="shared" si="1" ref="E29:E58">SUMIF($C$5:$C$24,D29,$E$5:$E$24)</f>
        <v>0</v>
      </c>
      <c r="F29" s="76">
        <f aca="true" t="shared" si="2" ref="F29:F34">SUMIF($C$5:$C$24,D29,$F$5:$F$24)</f>
        <v>0</v>
      </c>
    </row>
    <row r="30" spans="3:6" ht="13.5">
      <c r="C30" s="309"/>
      <c r="D30" s="77" t="s">
        <v>9</v>
      </c>
      <c r="E30" s="78">
        <f t="shared" si="1"/>
        <v>0</v>
      </c>
      <c r="F30" s="79">
        <f t="shared" si="2"/>
        <v>0</v>
      </c>
    </row>
    <row r="31" spans="3:6" ht="14.25" thickBot="1">
      <c r="C31" s="310"/>
      <c r="D31" s="80" t="s">
        <v>29</v>
      </c>
      <c r="E31" s="81">
        <f t="shared" si="1"/>
        <v>0</v>
      </c>
      <c r="F31" s="82">
        <f t="shared" si="2"/>
        <v>0</v>
      </c>
    </row>
    <row r="32" spans="3:6" ht="13.5">
      <c r="C32" s="308" t="s">
        <v>104</v>
      </c>
      <c r="D32" s="72" t="s">
        <v>30</v>
      </c>
      <c r="E32" s="75">
        <f t="shared" si="1"/>
        <v>0</v>
      </c>
      <c r="F32" s="76">
        <f t="shared" si="2"/>
        <v>0</v>
      </c>
    </row>
    <row r="33" spans="3:6" ht="13.5">
      <c r="C33" s="309"/>
      <c r="D33" s="77" t="s">
        <v>107</v>
      </c>
      <c r="E33" s="78">
        <f t="shared" si="1"/>
        <v>0</v>
      </c>
      <c r="F33" s="79">
        <f t="shared" si="2"/>
        <v>0</v>
      </c>
    </row>
    <row r="34" spans="3:6" ht="13.5">
      <c r="C34" s="309"/>
      <c r="D34" s="77" t="s">
        <v>79</v>
      </c>
      <c r="E34" s="78">
        <f t="shared" si="1"/>
        <v>0</v>
      </c>
      <c r="F34" s="79">
        <f t="shared" si="2"/>
        <v>0</v>
      </c>
    </row>
    <row r="35" spans="3:6" ht="14.25" thickBot="1">
      <c r="C35" s="310"/>
      <c r="D35" s="80" t="s">
        <v>80</v>
      </c>
      <c r="E35" s="81">
        <f t="shared" si="1"/>
        <v>0</v>
      </c>
      <c r="F35" s="82">
        <f aca="true" t="shared" si="3" ref="F35:F58">SUMIF($C$5:$C$24,D35,$F$5:$F$24)</f>
        <v>0</v>
      </c>
    </row>
    <row r="36" spans="3:6" ht="13.5">
      <c r="C36" s="308" t="s">
        <v>87</v>
      </c>
      <c r="D36" s="83" t="s">
        <v>88</v>
      </c>
      <c r="E36" s="84">
        <f t="shared" si="1"/>
        <v>0</v>
      </c>
      <c r="F36" s="85">
        <f>SUMIF($C$5:$C$24,D36,$F$5:$F$24)</f>
        <v>0</v>
      </c>
    </row>
    <row r="37" spans="3:6" ht="13.5">
      <c r="C37" s="309"/>
      <c r="D37" s="77" t="s">
        <v>47</v>
      </c>
      <c r="E37" s="78">
        <f t="shared" si="1"/>
        <v>0</v>
      </c>
      <c r="F37" s="79">
        <f>SUMIF($C$5:$C$24,D37,$F$5:$F$24)</f>
        <v>0</v>
      </c>
    </row>
    <row r="38" spans="3:6" ht="14.25" thickBot="1">
      <c r="C38" s="310"/>
      <c r="D38" s="83" t="s">
        <v>48</v>
      </c>
      <c r="E38" s="84">
        <f t="shared" si="1"/>
        <v>0</v>
      </c>
      <c r="F38" s="85">
        <f>SUMIF($C$5:$C$24,D38,$F$5:$F$24)</f>
        <v>0</v>
      </c>
    </row>
    <row r="39" spans="3:6" ht="13.5">
      <c r="C39" s="308" t="s">
        <v>90</v>
      </c>
      <c r="D39" s="72" t="s">
        <v>15</v>
      </c>
      <c r="E39" s="75">
        <f t="shared" si="1"/>
        <v>0</v>
      </c>
      <c r="F39" s="76">
        <f t="shared" si="3"/>
        <v>0</v>
      </c>
    </row>
    <row r="40" spans="3:6" ht="13.5">
      <c r="C40" s="309"/>
      <c r="D40" s="77" t="s">
        <v>31</v>
      </c>
      <c r="E40" s="78">
        <f t="shared" si="1"/>
        <v>0</v>
      </c>
      <c r="F40" s="79">
        <f t="shared" si="3"/>
        <v>0</v>
      </c>
    </row>
    <row r="41" spans="3:6" ht="13.5">
      <c r="C41" s="309"/>
      <c r="D41" s="77" t="s">
        <v>32</v>
      </c>
      <c r="E41" s="78">
        <f t="shared" si="1"/>
        <v>0</v>
      </c>
      <c r="F41" s="79">
        <f t="shared" si="3"/>
        <v>0</v>
      </c>
    </row>
    <row r="42" spans="3:6" ht="13.5">
      <c r="C42" s="309"/>
      <c r="D42" s="77" t="s">
        <v>33</v>
      </c>
      <c r="E42" s="78">
        <f t="shared" si="1"/>
        <v>0</v>
      </c>
      <c r="F42" s="79">
        <f t="shared" si="3"/>
        <v>0</v>
      </c>
    </row>
    <row r="43" spans="3:6" ht="13.5">
      <c r="C43" s="309"/>
      <c r="D43" s="77" t="s">
        <v>34</v>
      </c>
      <c r="E43" s="78">
        <f t="shared" si="1"/>
        <v>0</v>
      </c>
      <c r="F43" s="79">
        <f t="shared" si="3"/>
        <v>0</v>
      </c>
    </row>
    <row r="44" spans="3:6" ht="13.5">
      <c r="C44" s="309"/>
      <c r="D44" s="77" t="s">
        <v>35</v>
      </c>
      <c r="E44" s="78">
        <f t="shared" si="1"/>
        <v>0</v>
      </c>
      <c r="F44" s="79">
        <f t="shared" si="3"/>
        <v>0</v>
      </c>
    </row>
    <row r="45" spans="3:6" ht="13.5">
      <c r="C45" s="309"/>
      <c r="D45" s="77" t="s">
        <v>36</v>
      </c>
      <c r="E45" s="78">
        <f t="shared" si="1"/>
        <v>0</v>
      </c>
      <c r="F45" s="79">
        <f t="shared" si="3"/>
        <v>0</v>
      </c>
    </row>
    <row r="46" spans="3:6" ht="13.5">
      <c r="C46" s="309"/>
      <c r="D46" s="77" t="s">
        <v>37</v>
      </c>
      <c r="E46" s="78">
        <f t="shared" si="1"/>
        <v>0</v>
      </c>
      <c r="F46" s="79">
        <f t="shared" si="3"/>
        <v>0</v>
      </c>
    </row>
    <row r="47" spans="3:6" ht="13.5">
      <c r="C47" s="309"/>
      <c r="D47" s="77" t="s">
        <v>38</v>
      </c>
      <c r="E47" s="78">
        <f t="shared" si="1"/>
        <v>0</v>
      </c>
      <c r="F47" s="79">
        <f t="shared" si="3"/>
        <v>0</v>
      </c>
    </row>
    <row r="48" spans="3:6" ht="13.5">
      <c r="C48" s="309"/>
      <c r="D48" s="77" t="s">
        <v>39</v>
      </c>
      <c r="E48" s="78">
        <f t="shared" si="1"/>
        <v>0</v>
      </c>
      <c r="F48" s="79">
        <f t="shared" si="3"/>
        <v>0</v>
      </c>
    </row>
    <row r="49" spans="3:6" ht="13.5">
      <c r="C49" s="309"/>
      <c r="D49" s="77" t="s">
        <v>40</v>
      </c>
      <c r="E49" s="78">
        <f t="shared" si="1"/>
        <v>0</v>
      </c>
      <c r="F49" s="79">
        <f t="shared" si="3"/>
        <v>0</v>
      </c>
    </row>
    <row r="50" spans="3:6" ht="13.5">
      <c r="C50" s="309"/>
      <c r="D50" s="77" t="s">
        <v>41</v>
      </c>
      <c r="E50" s="78">
        <f t="shared" si="1"/>
        <v>0</v>
      </c>
      <c r="F50" s="79">
        <f t="shared" si="3"/>
        <v>0</v>
      </c>
    </row>
    <row r="51" spans="3:6" ht="13.5">
      <c r="C51" s="309"/>
      <c r="D51" s="77" t="s">
        <v>42</v>
      </c>
      <c r="E51" s="78">
        <f t="shared" si="1"/>
        <v>0</v>
      </c>
      <c r="F51" s="79">
        <f t="shared" si="3"/>
        <v>0</v>
      </c>
    </row>
    <row r="52" spans="3:6" ht="13.5">
      <c r="C52" s="309"/>
      <c r="D52" s="77" t="s">
        <v>10</v>
      </c>
      <c r="E52" s="78">
        <f t="shared" si="1"/>
        <v>0</v>
      </c>
      <c r="F52" s="79">
        <f t="shared" si="3"/>
        <v>0</v>
      </c>
    </row>
    <row r="53" spans="3:6" ht="13.5">
      <c r="C53" s="309"/>
      <c r="D53" s="77" t="s">
        <v>43</v>
      </c>
      <c r="E53" s="78">
        <f t="shared" si="1"/>
        <v>0</v>
      </c>
      <c r="F53" s="79">
        <f t="shared" si="3"/>
        <v>0</v>
      </c>
    </row>
    <row r="54" spans="3:6" ht="13.5">
      <c r="C54" s="309"/>
      <c r="D54" s="77" t="s">
        <v>44</v>
      </c>
      <c r="E54" s="78">
        <f t="shared" si="1"/>
        <v>0</v>
      </c>
      <c r="F54" s="79">
        <f t="shared" si="3"/>
        <v>0</v>
      </c>
    </row>
    <row r="55" spans="3:6" ht="13.5">
      <c r="C55" s="309"/>
      <c r="D55" s="77" t="s">
        <v>45</v>
      </c>
      <c r="E55" s="78">
        <f t="shared" si="1"/>
        <v>0</v>
      </c>
      <c r="F55" s="79">
        <f t="shared" si="3"/>
        <v>0</v>
      </c>
    </row>
    <row r="56" spans="3:6" ht="13.5">
      <c r="C56" s="309"/>
      <c r="D56" s="77" t="s">
        <v>46</v>
      </c>
      <c r="E56" s="78">
        <f t="shared" si="1"/>
        <v>0</v>
      </c>
      <c r="F56" s="79">
        <f t="shared" si="3"/>
        <v>0</v>
      </c>
    </row>
    <row r="57" spans="3:6" ht="13.5">
      <c r="C57" s="309"/>
      <c r="D57" s="77" t="s">
        <v>49</v>
      </c>
      <c r="E57" s="78">
        <f t="shared" si="1"/>
        <v>0</v>
      </c>
      <c r="F57" s="79">
        <f t="shared" si="3"/>
        <v>0</v>
      </c>
    </row>
    <row r="58" spans="3:6" ht="14.25" thickBot="1">
      <c r="C58" s="309"/>
      <c r="D58" s="80" t="s">
        <v>50</v>
      </c>
      <c r="E58" s="81">
        <f t="shared" si="1"/>
        <v>0</v>
      </c>
      <c r="F58" s="82">
        <f t="shared" si="3"/>
        <v>0</v>
      </c>
    </row>
    <row r="59" spans="3:6" ht="13.5">
      <c r="C59" s="311" t="s">
        <v>12</v>
      </c>
      <c r="D59" s="312"/>
      <c r="E59" s="86">
        <f>SUM(E28:E58)</f>
        <v>0</v>
      </c>
      <c r="F59" s="86">
        <f>SUM(F28:F58)</f>
        <v>0</v>
      </c>
    </row>
    <row r="60" spans="3:6" ht="13.5">
      <c r="C60" s="304" t="s">
        <v>94</v>
      </c>
      <c r="D60" s="305"/>
      <c r="E60" s="306">
        <f>E59-F59</f>
        <v>0</v>
      </c>
      <c r="F60" s="307"/>
    </row>
  </sheetData>
  <mergeCells count="12">
    <mergeCell ref="B1:G1"/>
    <mergeCell ref="B2:B3"/>
    <mergeCell ref="C2:C3"/>
    <mergeCell ref="D2:D3"/>
    <mergeCell ref="G2:G3"/>
    <mergeCell ref="C60:D60"/>
    <mergeCell ref="E60:F60"/>
    <mergeCell ref="C29:C31"/>
    <mergeCell ref="C32:C35"/>
    <mergeCell ref="C36:C38"/>
    <mergeCell ref="C39:C58"/>
    <mergeCell ref="C59:D59"/>
  </mergeCells>
  <dataValidations count="1">
    <dataValidation type="list" allowBlank="1" showInputMessage="1" showErrorMessage="1" sqref="C5:C24">
      <formula1>$D$29:$D$58</formula1>
    </dataValidation>
  </dataValidations>
  <printOptions/>
  <pageMargins left="0.75" right="0.3" top="0.75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60"/>
  <sheetViews>
    <sheetView workbookViewId="0" topLeftCell="A46">
      <selection activeCell="G5" sqref="G5"/>
    </sheetView>
  </sheetViews>
  <sheetFormatPr defaultColWidth="9.00390625" defaultRowHeight="13.5"/>
  <cols>
    <col min="1" max="1" width="2.125" style="35" customWidth="1"/>
    <col min="2" max="2" width="6.125" style="28" customWidth="1"/>
    <col min="3" max="3" width="12.875" style="35" customWidth="1"/>
    <col min="4" max="4" width="29.625" style="70" customWidth="1"/>
    <col min="5" max="7" width="12.625" style="35" customWidth="1"/>
    <col min="8" max="16384" width="9.00390625" style="35" customWidth="1"/>
  </cols>
  <sheetData>
    <row r="1" spans="2:7" ht="33" customHeight="1">
      <c r="B1" s="313" t="s">
        <v>20</v>
      </c>
      <c r="C1" s="314"/>
      <c r="D1" s="314"/>
      <c r="E1" s="314"/>
      <c r="F1" s="314"/>
      <c r="G1" s="314"/>
    </row>
    <row r="2" spans="2:7" ht="33" customHeight="1" thickBot="1">
      <c r="B2" s="323" t="s">
        <v>62</v>
      </c>
      <c r="C2" s="323"/>
      <c r="D2" s="323"/>
      <c r="E2" s="323"/>
      <c r="F2" s="323"/>
      <c r="G2" s="323"/>
    </row>
    <row r="3" spans="2:7" ht="33" customHeight="1">
      <c r="B3" s="271" t="s">
        <v>0</v>
      </c>
      <c r="C3" s="315" t="s">
        <v>1</v>
      </c>
      <c r="D3" s="317" t="s">
        <v>2</v>
      </c>
      <c r="E3" s="1" t="s">
        <v>3</v>
      </c>
      <c r="F3" s="1" t="s">
        <v>4</v>
      </c>
      <c r="G3" s="319" t="s">
        <v>5</v>
      </c>
    </row>
    <row r="4" spans="2:7" ht="33" customHeight="1" thickBot="1">
      <c r="B4" s="273"/>
      <c r="C4" s="316"/>
      <c r="D4" s="318"/>
      <c r="E4" s="2" t="s">
        <v>22</v>
      </c>
      <c r="F4" s="2" t="s">
        <v>23</v>
      </c>
      <c r="G4" s="320"/>
    </row>
    <row r="5" spans="2:7" ht="30.75" customHeight="1">
      <c r="B5" s="55"/>
      <c r="C5" s="56"/>
      <c r="D5" s="57" t="s">
        <v>7</v>
      </c>
      <c r="E5" s="58" t="s">
        <v>16</v>
      </c>
      <c r="F5" s="58"/>
      <c r="G5" s="59"/>
    </row>
    <row r="6" spans="2:7" ht="30.75" customHeight="1">
      <c r="B6" s="38"/>
      <c r="C6" s="32"/>
      <c r="D6" s="60"/>
      <c r="E6" s="87"/>
      <c r="F6" s="87"/>
      <c r="G6" s="62">
        <f>G5+E6-F6</f>
        <v>0</v>
      </c>
    </row>
    <row r="7" spans="2:7" ht="30.75" customHeight="1">
      <c r="B7" s="38"/>
      <c r="C7" s="32"/>
      <c r="D7" s="60"/>
      <c r="E7" s="87"/>
      <c r="F7" s="87"/>
      <c r="G7" s="62">
        <f>G6+E7-F7</f>
        <v>0</v>
      </c>
    </row>
    <row r="8" spans="2:7" ht="30.75" customHeight="1">
      <c r="B8" s="38"/>
      <c r="C8" s="32"/>
      <c r="D8" s="60"/>
      <c r="E8" s="87"/>
      <c r="F8" s="87"/>
      <c r="G8" s="62">
        <f aca="true" t="shared" si="0" ref="G8:G23">G7+E8-F8</f>
        <v>0</v>
      </c>
    </row>
    <row r="9" spans="2:7" ht="30.75" customHeight="1">
      <c r="B9" s="38"/>
      <c r="C9" s="32"/>
      <c r="D9" s="60"/>
      <c r="E9" s="87"/>
      <c r="F9" s="87"/>
      <c r="G9" s="62">
        <f t="shared" si="0"/>
        <v>0</v>
      </c>
    </row>
    <row r="10" spans="2:7" ht="30.75" customHeight="1">
      <c r="B10" s="38"/>
      <c r="C10" s="32"/>
      <c r="D10" s="60"/>
      <c r="E10" s="87"/>
      <c r="F10" s="87"/>
      <c r="G10" s="62">
        <f t="shared" si="0"/>
        <v>0</v>
      </c>
    </row>
    <row r="11" spans="2:7" ht="30.75" customHeight="1">
      <c r="B11" s="38"/>
      <c r="C11" s="32"/>
      <c r="D11" s="60"/>
      <c r="E11" s="87"/>
      <c r="F11" s="87"/>
      <c r="G11" s="62">
        <f t="shared" si="0"/>
        <v>0</v>
      </c>
    </row>
    <row r="12" spans="2:7" ht="30.75" customHeight="1">
      <c r="B12" s="38"/>
      <c r="C12" s="32"/>
      <c r="D12" s="60"/>
      <c r="E12" s="87"/>
      <c r="F12" s="87"/>
      <c r="G12" s="62">
        <f t="shared" si="0"/>
        <v>0</v>
      </c>
    </row>
    <row r="13" spans="2:7" ht="30.75" customHeight="1">
      <c r="B13" s="38"/>
      <c r="C13" s="32"/>
      <c r="D13" s="60"/>
      <c r="E13" s="87"/>
      <c r="F13" s="87"/>
      <c r="G13" s="62">
        <f t="shared" si="0"/>
        <v>0</v>
      </c>
    </row>
    <row r="14" spans="2:7" ht="30.75" customHeight="1">
      <c r="B14" s="38"/>
      <c r="C14" s="32"/>
      <c r="D14" s="60"/>
      <c r="E14" s="87"/>
      <c r="F14" s="87"/>
      <c r="G14" s="62">
        <f t="shared" si="0"/>
        <v>0</v>
      </c>
    </row>
    <row r="15" spans="2:7" ht="30.75" customHeight="1">
      <c r="B15" s="38"/>
      <c r="C15" s="32"/>
      <c r="D15" s="60"/>
      <c r="E15" s="87"/>
      <c r="F15" s="87"/>
      <c r="G15" s="62">
        <f t="shared" si="0"/>
        <v>0</v>
      </c>
    </row>
    <row r="16" spans="2:7" ht="30.75" customHeight="1">
      <c r="B16" s="38"/>
      <c r="C16" s="32"/>
      <c r="D16" s="60"/>
      <c r="E16" s="87"/>
      <c r="F16" s="87"/>
      <c r="G16" s="62">
        <f t="shared" si="0"/>
        <v>0</v>
      </c>
    </row>
    <row r="17" spans="2:7" ht="30.75" customHeight="1">
      <c r="B17" s="38"/>
      <c r="C17" s="32"/>
      <c r="D17" s="60"/>
      <c r="E17" s="87">
        <v>0</v>
      </c>
      <c r="F17" s="87"/>
      <c r="G17" s="62">
        <f t="shared" si="0"/>
        <v>0</v>
      </c>
    </row>
    <row r="18" spans="2:7" ht="30.75" customHeight="1">
      <c r="B18" s="38"/>
      <c r="C18" s="32"/>
      <c r="D18" s="60"/>
      <c r="E18" s="87"/>
      <c r="F18" s="87">
        <v>0</v>
      </c>
      <c r="G18" s="62">
        <f t="shared" si="0"/>
        <v>0</v>
      </c>
    </row>
    <row r="19" spans="2:7" ht="30.75" customHeight="1">
      <c r="B19" s="38"/>
      <c r="C19" s="32"/>
      <c r="D19" s="60"/>
      <c r="E19" s="87"/>
      <c r="F19" s="87">
        <v>0</v>
      </c>
      <c r="G19" s="62">
        <f t="shared" si="0"/>
        <v>0</v>
      </c>
    </row>
    <row r="20" spans="2:7" ht="30.75" customHeight="1">
      <c r="B20" s="38"/>
      <c r="C20" s="32"/>
      <c r="D20" s="60"/>
      <c r="E20" s="87"/>
      <c r="F20" s="87">
        <v>0</v>
      </c>
      <c r="G20" s="62">
        <f t="shared" si="0"/>
        <v>0</v>
      </c>
    </row>
    <row r="21" spans="2:7" ht="30.75" customHeight="1">
      <c r="B21" s="38"/>
      <c r="C21" s="32"/>
      <c r="D21" s="60"/>
      <c r="E21" s="87"/>
      <c r="F21" s="87"/>
      <c r="G21" s="62">
        <f t="shared" si="0"/>
        <v>0</v>
      </c>
    </row>
    <row r="22" spans="2:7" ht="30.75" customHeight="1">
      <c r="B22" s="38"/>
      <c r="C22" s="32"/>
      <c r="D22" s="60"/>
      <c r="E22" s="87"/>
      <c r="F22" s="87"/>
      <c r="G22" s="62">
        <f t="shared" si="0"/>
        <v>0</v>
      </c>
    </row>
    <row r="23" spans="2:7" ht="30.75" customHeight="1">
      <c r="B23" s="38"/>
      <c r="C23" s="32"/>
      <c r="D23" s="60"/>
      <c r="E23" s="87"/>
      <c r="F23" s="87"/>
      <c r="G23" s="62">
        <f t="shared" si="0"/>
        <v>0</v>
      </c>
    </row>
    <row r="24" spans="2:7" ht="30.75" customHeight="1" thickBot="1">
      <c r="B24" s="63"/>
      <c r="C24" s="64"/>
      <c r="D24" s="65"/>
      <c r="E24" s="88"/>
      <c r="F24" s="88"/>
      <c r="G24" s="62"/>
    </row>
    <row r="25" spans="2:7" ht="30.75" customHeight="1" thickBot="1">
      <c r="B25" s="39"/>
      <c r="C25" s="33"/>
      <c r="D25" s="67"/>
      <c r="E25" s="68">
        <f>SUM(E6:E24)</f>
        <v>0</v>
      </c>
      <c r="F25" s="68">
        <f>SUM(F6:F24)</f>
        <v>0</v>
      </c>
      <c r="G25" s="69"/>
    </row>
    <row r="27" ht="30" customHeight="1" thickBot="1"/>
    <row r="28" spans="3:6" ht="14.25" thickBot="1">
      <c r="C28" s="89"/>
      <c r="D28" s="90" t="s">
        <v>8</v>
      </c>
      <c r="E28" s="91" t="s">
        <v>27</v>
      </c>
      <c r="F28" s="92" t="s">
        <v>28</v>
      </c>
    </row>
    <row r="29" spans="3:6" ht="13.5">
      <c r="C29" s="308" t="s">
        <v>76</v>
      </c>
      <c r="D29" s="83" t="s">
        <v>13</v>
      </c>
      <c r="E29" s="84">
        <f aca="true" t="shared" si="1" ref="E29:E58">SUMIF($C$6:$C$24,D29,$E$6:$E$24)</f>
        <v>0</v>
      </c>
      <c r="F29" s="85">
        <f aca="true" t="shared" si="2" ref="F29:F58">SUMIF($C$6:$C$24,D29,$F$6:$F$24)</f>
        <v>0</v>
      </c>
    </row>
    <row r="30" spans="3:6" ht="13.5">
      <c r="C30" s="309"/>
      <c r="D30" s="77" t="s">
        <v>9</v>
      </c>
      <c r="E30" s="78">
        <f t="shared" si="1"/>
        <v>0</v>
      </c>
      <c r="F30" s="79">
        <f t="shared" si="2"/>
        <v>0</v>
      </c>
    </row>
    <row r="31" spans="3:6" ht="14.25" thickBot="1">
      <c r="C31" s="310"/>
      <c r="D31" s="83" t="s">
        <v>29</v>
      </c>
      <c r="E31" s="84">
        <f t="shared" si="1"/>
        <v>0</v>
      </c>
      <c r="F31" s="85">
        <f t="shared" si="2"/>
        <v>0</v>
      </c>
    </row>
    <row r="32" spans="3:6" ht="13.5">
      <c r="C32" s="308" t="s">
        <v>104</v>
      </c>
      <c r="D32" s="72" t="s">
        <v>30</v>
      </c>
      <c r="E32" s="75">
        <f t="shared" si="1"/>
        <v>0</v>
      </c>
      <c r="F32" s="76">
        <f t="shared" si="2"/>
        <v>0</v>
      </c>
    </row>
    <row r="33" spans="3:6" ht="13.5">
      <c r="C33" s="309"/>
      <c r="D33" s="77" t="s">
        <v>19</v>
      </c>
      <c r="E33" s="78">
        <f t="shared" si="1"/>
        <v>0</v>
      </c>
      <c r="F33" s="79">
        <f t="shared" si="2"/>
        <v>0</v>
      </c>
    </row>
    <row r="34" spans="3:6" ht="13.5">
      <c r="C34" s="309"/>
      <c r="D34" s="77" t="s">
        <v>79</v>
      </c>
      <c r="E34" s="78">
        <f t="shared" si="1"/>
        <v>0</v>
      </c>
      <c r="F34" s="79">
        <f t="shared" si="2"/>
        <v>0</v>
      </c>
    </row>
    <row r="35" spans="3:6" ht="14.25" thickBot="1">
      <c r="C35" s="310"/>
      <c r="D35" s="83" t="s">
        <v>80</v>
      </c>
      <c r="E35" s="84">
        <f t="shared" si="1"/>
        <v>0</v>
      </c>
      <c r="F35" s="85">
        <f t="shared" si="2"/>
        <v>0</v>
      </c>
    </row>
    <row r="36" spans="3:6" ht="13.5">
      <c r="C36" s="308" t="s">
        <v>87</v>
      </c>
      <c r="D36" s="72" t="s">
        <v>88</v>
      </c>
      <c r="E36" s="75">
        <f t="shared" si="1"/>
        <v>0</v>
      </c>
      <c r="F36" s="76">
        <f t="shared" si="2"/>
        <v>0</v>
      </c>
    </row>
    <row r="37" spans="3:6" ht="13.5">
      <c r="C37" s="309"/>
      <c r="D37" s="77" t="s">
        <v>47</v>
      </c>
      <c r="E37" s="78">
        <f t="shared" si="1"/>
        <v>0</v>
      </c>
      <c r="F37" s="79">
        <f t="shared" si="2"/>
        <v>0</v>
      </c>
    </row>
    <row r="38" spans="3:6" ht="14.25" thickBot="1">
      <c r="C38" s="310"/>
      <c r="D38" s="93" t="s">
        <v>48</v>
      </c>
      <c r="E38" s="84">
        <f t="shared" si="1"/>
        <v>0</v>
      </c>
      <c r="F38" s="85">
        <f t="shared" si="2"/>
        <v>0</v>
      </c>
    </row>
    <row r="39" spans="3:6" ht="13.5">
      <c r="C39" s="308" t="s">
        <v>90</v>
      </c>
      <c r="D39" s="72" t="s">
        <v>15</v>
      </c>
      <c r="E39" s="75">
        <f t="shared" si="1"/>
        <v>0</v>
      </c>
      <c r="F39" s="76">
        <f t="shared" si="2"/>
        <v>0</v>
      </c>
    </row>
    <row r="40" spans="3:6" ht="13.5">
      <c r="C40" s="309"/>
      <c r="D40" s="77" t="s">
        <v>31</v>
      </c>
      <c r="E40" s="78">
        <f t="shared" si="1"/>
        <v>0</v>
      </c>
      <c r="F40" s="79">
        <f t="shared" si="2"/>
        <v>0</v>
      </c>
    </row>
    <row r="41" spans="3:6" ht="13.5">
      <c r="C41" s="309"/>
      <c r="D41" s="77" t="s">
        <v>32</v>
      </c>
      <c r="E41" s="78">
        <f t="shared" si="1"/>
        <v>0</v>
      </c>
      <c r="F41" s="79">
        <f t="shared" si="2"/>
        <v>0</v>
      </c>
    </row>
    <row r="42" spans="3:6" ht="13.5">
      <c r="C42" s="309"/>
      <c r="D42" s="77" t="s">
        <v>33</v>
      </c>
      <c r="E42" s="78">
        <f t="shared" si="1"/>
        <v>0</v>
      </c>
      <c r="F42" s="79">
        <f t="shared" si="2"/>
        <v>0</v>
      </c>
    </row>
    <row r="43" spans="3:6" ht="13.5">
      <c r="C43" s="309"/>
      <c r="D43" s="77" t="s">
        <v>34</v>
      </c>
      <c r="E43" s="78">
        <f t="shared" si="1"/>
        <v>0</v>
      </c>
      <c r="F43" s="79">
        <f t="shared" si="2"/>
        <v>0</v>
      </c>
    </row>
    <row r="44" spans="3:6" ht="13.5">
      <c r="C44" s="309"/>
      <c r="D44" s="77" t="s">
        <v>35</v>
      </c>
      <c r="E44" s="78">
        <f t="shared" si="1"/>
        <v>0</v>
      </c>
      <c r="F44" s="79">
        <f t="shared" si="2"/>
        <v>0</v>
      </c>
    </row>
    <row r="45" spans="3:6" ht="13.5">
      <c r="C45" s="309"/>
      <c r="D45" s="77" t="s">
        <v>36</v>
      </c>
      <c r="E45" s="78">
        <f t="shared" si="1"/>
        <v>0</v>
      </c>
      <c r="F45" s="79">
        <f t="shared" si="2"/>
        <v>0</v>
      </c>
    </row>
    <row r="46" spans="3:6" ht="13.5">
      <c r="C46" s="309"/>
      <c r="D46" s="77" t="s">
        <v>37</v>
      </c>
      <c r="E46" s="78">
        <f t="shared" si="1"/>
        <v>0</v>
      </c>
      <c r="F46" s="79">
        <f t="shared" si="2"/>
        <v>0</v>
      </c>
    </row>
    <row r="47" spans="3:6" ht="13.5">
      <c r="C47" s="309"/>
      <c r="D47" s="77" t="s">
        <v>38</v>
      </c>
      <c r="E47" s="78">
        <f t="shared" si="1"/>
        <v>0</v>
      </c>
      <c r="F47" s="79">
        <f t="shared" si="2"/>
        <v>0</v>
      </c>
    </row>
    <row r="48" spans="3:6" ht="13.5">
      <c r="C48" s="309"/>
      <c r="D48" s="77" t="s">
        <v>39</v>
      </c>
      <c r="E48" s="78">
        <f t="shared" si="1"/>
        <v>0</v>
      </c>
      <c r="F48" s="79">
        <f t="shared" si="2"/>
        <v>0</v>
      </c>
    </row>
    <row r="49" spans="3:6" ht="13.5">
      <c r="C49" s="309"/>
      <c r="D49" s="77" t="s">
        <v>40</v>
      </c>
      <c r="E49" s="78">
        <f t="shared" si="1"/>
        <v>0</v>
      </c>
      <c r="F49" s="79">
        <f t="shared" si="2"/>
        <v>0</v>
      </c>
    </row>
    <row r="50" spans="3:6" ht="13.5">
      <c r="C50" s="309"/>
      <c r="D50" s="77" t="s">
        <v>41</v>
      </c>
      <c r="E50" s="78">
        <f t="shared" si="1"/>
        <v>0</v>
      </c>
      <c r="F50" s="79">
        <f t="shared" si="2"/>
        <v>0</v>
      </c>
    </row>
    <row r="51" spans="3:6" ht="13.5">
      <c r="C51" s="309"/>
      <c r="D51" s="77" t="s">
        <v>42</v>
      </c>
      <c r="E51" s="78">
        <f t="shared" si="1"/>
        <v>0</v>
      </c>
      <c r="F51" s="79">
        <f t="shared" si="2"/>
        <v>0</v>
      </c>
    </row>
    <row r="52" spans="3:6" ht="13.5">
      <c r="C52" s="309"/>
      <c r="D52" s="77" t="s">
        <v>10</v>
      </c>
      <c r="E52" s="78">
        <f t="shared" si="1"/>
        <v>0</v>
      </c>
      <c r="F52" s="79">
        <f t="shared" si="2"/>
        <v>0</v>
      </c>
    </row>
    <row r="53" spans="3:6" ht="13.5">
      <c r="C53" s="309"/>
      <c r="D53" s="77" t="s">
        <v>43</v>
      </c>
      <c r="E53" s="78">
        <f t="shared" si="1"/>
        <v>0</v>
      </c>
      <c r="F53" s="79">
        <f t="shared" si="2"/>
        <v>0</v>
      </c>
    </row>
    <row r="54" spans="3:6" ht="13.5">
      <c r="C54" s="309"/>
      <c r="D54" s="77" t="s">
        <v>44</v>
      </c>
      <c r="E54" s="78">
        <f t="shared" si="1"/>
        <v>0</v>
      </c>
      <c r="F54" s="79">
        <f t="shared" si="2"/>
        <v>0</v>
      </c>
    </row>
    <row r="55" spans="3:6" ht="13.5">
      <c r="C55" s="309"/>
      <c r="D55" s="77" t="s">
        <v>45</v>
      </c>
      <c r="E55" s="78">
        <f t="shared" si="1"/>
        <v>0</v>
      </c>
      <c r="F55" s="79">
        <f t="shared" si="2"/>
        <v>0</v>
      </c>
    </row>
    <row r="56" spans="3:6" ht="13.5">
      <c r="C56" s="309"/>
      <c r="D56" s="77" t="s">
        <v>46</v>
      </c>
      <c r="E56" s="78">
        <f t="shared" si="1"/>
        <v>0</v>
      </c>
      <c r="F56" s="79">
        <f t="shared" si="2"/>
        <v>0</v>
      </c>
    </row>
    <row r="57" spans="3:6" ht="13.5">
      <c r="C57" s="309"/>
      <c r="D57" s="77" t="s">
        <v>49</v>
      </c>
      <c r="E57" s="78">
        <f t="shared" si="1"/>
        <v>0</v>
      </c>
      <c r="F57" s="79">
        <f t="shared" si="2"/>
        <v>0</v>
      </c>
    </row>
    <row r="58" spans="3:6" ht="14.25" thickBot="1">
      <c r="C58" s="309"/>
      <c r="D58" s="94" t="s">
        <v>50</v>
      </c>
      <c r="E58" s="95">
        <f t="shared" si="1"/>
        <v>0</v>
      </c>
      <c r="F58" s="96">
        <f t="shared" si="2"/>
        <v>0</v>
      </c>
    </row>
    <row r="59" spans="3:6" ht="13.5">
      <c r="C59" s="97"/>
      <c r="D59" s="57" t="s">
        <v>12</v>
      </c>
      <c r="E59" s="98">
        <f>SUM(E29:E58)</f>
        <v>0</v>
      </c>
      <c r="F59" s="98">
        <f>SUM(F29:F58)</f>
        <v>0</v>
      </c>
    </row>
    <row r="60" spans="4:6" ht="13.5">
      <c r="D60" s="93" t="s">
        <v>94</v>
      </c>
      <c r="E60" s="321">
        <f>E59-F59</f>
        <v>0</v>
      </c>
      <c r="F60" s="322"/>
    </row>
  </sheetData>
  <mergeCells count="11">
    <mergeCell ref="B1:G1"/>
    <mergeCell ref="B2:G2"/>
    <mergeCell ref="B3:B4"/>
    <mergeCell ref="C3:C4"/>
    <mergeCell ref="D3:D4"/>
    <mergeCell ref="G3:G4"/>
    <mergeCell ref="E60:F60"/>
    <mergeCell ref="C29:C31"/>
    <mergeCell ref="C32:C35"/>
    <mergeCell ref="C36:C38"/>
    <mergeCell ref="C39:C58"/>
  </mergeCells>
  <dataValidations count="1">
    <dataValidation type="list" allowBlank="1" showInputMessage="1" showErrorMessage="1" sqref="C6:C24">
      <formula1>$D$29:$D$58</formula1>
    </dataValidation>
  </dataValidations>
  <printOptions/>
  <pageMargins left="0.75" right="0.37" top="0.41" bottom="1" header="0.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60"/>
  <sheetViews>
    <sheetView workbookViewId="0" topLeftCell="A19">
      <selection activeCell="E25" sqref="E25"/>
    </sheetView>
  </sheetViews>
  <sheetFormatPr defaultColWidth="9.00390625" defaultRowHeight="13.5"/>
  <cols>
    <col min="1" max="1" width="2.125" style="35" customWidth="1"/>
    <col min="2" max="2" width="6.125" style="28" customWidth="1"/>
    <col min="3" max="3" width="12.875" style="35" customWidth="1"/>
    <col min="4" max="4" width="29.625" style="70" customWidth="1"/>
    <col min="5" max="7" width="12.625" style="35" customWidth="1"/>
    <col min="8" max="16384" width="9.00390625" style="35" customWidth="1"/>
  </cols>
  <sheetData>
    <row r="1" spans="2:7" ht="33" customHeight="1">
      <c r="B1" s="313" t="s">
        <v>20</v>
      </c>
      <c r="C1" s="314"/>
      <c r="D1" s="314"/>
      <c r="E1" s="314"/>
      <c r="F1" s="314"/>
      <c r="G1" s="314"/>
    </row>
    <row r="2" spans="2:7" ht="33" customHeight="1" thickBot="1">
      <c r="B2" s="323" t="s">
        <v>21</v>
      </c>
      <c r="C2" s="323"/>
      <c r="D2" s="323"/>
      <c r="E2" s="323"/>
      <c r="F2" s="323"/>
      <c r="G2" s="323"/>
    </row>
    <row r="3" spans="2:7" ht="33" customHeight="1">
      <c r="B3" s="271" t="s">
        <v>0</v>
      </c>
      <c r="C3" s="315" t="s">
        <v>1</v>
      </c>
      <c r="D3" s="317" t="s">
        <v>2</v>
      </c>
      <c r="E3" s="1" t="s">
        <v>3</v>
      </c>
      <c r="F3" s="1" t="s">
        <v>4</v>
      </c>
      <c r="G3" s="319" t="s">
        <v>5</v>
      </c>
    </row>
    <row r="4" spans="2:7" ht="33" customHeight="1" thickBot="1">
      <c r="B4" s="273"/>
      <c r="C4" s="316"/>
      <c r="D4" s="318"/>
      <c r="E4" s="2" t="s">
        <v>22</v>
      </c>
      <c r="F4" s="2" t="s">
        <v>23</v>
      </c>
      <c r="G4" s="320"/>
    </row>
    <row r="5" spans="2:7" ht="30.75" customHeight="1">
      <c r="B5" s="55"/>
      <c r="C5" s="56"/>
      <c r="D5" s="57" t="s">
        <v>7</v>
      </c>
      <c r="E5" s="58" t="s">
        <v>16</v>
      </c>
      <c r="F5" s="58"/>
      <c r="G5" s="59"/>
    </row>
    <row r="6" spans="2:7" ht="30.75" customHeight="1">
      <c r="B6" s="38"/>
      <c r="C6" s="32"/>
      <c r="D6" s="60"/>
      <c r="E6" s="87"/>
      <c r="F6" s="87"/>
      <c r="G6" s="62">
        <f>G5+E6-F6</f>
        <v>0</v>
      </c>
    </row>
    <row r="7" spans="2:7" ht="30.75" customHeight="1">
      <c r="B7" s="38"/>
      <c r="C7" s="32"/>
      <c r="D7" s="60"/>
      <c r="E7" s="87"/>
      <c r="F7" s="87"/>
      <c r="G7" s="62">
        <f>G6+E7-F7</f>
        <v>0</v>
      </c>
    </row>
    <row r="8" spans="2:7" ht="30.75" customHeight="1">
      <c r="B8" s="38"/>
      <c r="C8" s="32"/>
      <c r="D8" s="60"/>
      <c r="E8" s="87"/>
      <c r="F8" s="87"/>
      <c r="G8" s="62">
        <f aca="true" t="shared" si="0" ref="G8:G23">G7+E8-F8</f>
        <v>0</v>
      </c>
    </row>
    <row r="9" spans="2:7" ht="30.75" customHeight="1">
      <c r="B9" s="38"/>
      <c r="C9" s="32"/>
      <c r="D9" s="60"/>
      <c r="E9" s="87"/>
      <c r="F9" s="87"/>
      <c r="G9" s="62">
        <f t="shared" si="0"/>
        <v>0</v>
      </c>
    </row>
    <row r="10" spans="2:7" ht="30.75" customHeight="1">
      <c r="B10" s="38"/>
      <c r="C10" s="32"/>
      <c r="D10" s="60"/>
      <c r="E10" s="87"/>
      <c r="F10" s="87"/>
      <c r="G10" s="62">
        <f t="shared" si="0"/>
        <v>0</v>
      </c>
    </row>
    <row r="11" spans="2:7" ht="30.75" customHeight="1">
      <c r="B11" s="38"/>
      <c r="C11" s="32"/>
      <c r="D11" s="60"/>
      <c r="E11" s="87"/>
      <c r="F11" s="87"/>
      <c r="G11" s="62">
        <f t="shared" si="0"/>
        <v>0</v>
      </c>
    </row>
    <row r="12" spans="2:7" ht="30.75" customHeight="1">
      <c r="B12" s="38"/>
      <c r="C12" s="32"/>
      <c r="D12" s="60"/>
      <c r="E12" s="87"/>
      <c r="F12" s="87"/>
      <c r="G12" s="62">
        <f t="shared" si="0"/>
        <v>0</v>
      </c>
    </row>
    <row r="13" spans="2:7" ht="30.75" customHeight="1">
      <c r="B13" s="38"/>
      <c r="C13" s="32"/>
      <c r="D13" s="60"/>
      <c r="E13" s="87"/>
      <c r="F13" s="87"/>
      <c r="G13" s="62">
        <f t="shared" si="0"/>
        <v>0</v>
      </c>
    </row>
    <row r="14" spans="2:7" ht="30.75" customHeight="1">
      <c r="B14" s="38"/>
      <c r="C14" s="32"/>
      <c r="D14" s="60"/>
      <c r="E14" s="87"/>
      <c r="F14" s="87"/>
      <c r="G14" s="62">
        <f t="shared" si="0"/>
        <v>0</v>
      </c>
    </row>
    <row r="15" spans="2:7" ht="30.75" customHeight="1">
      <c r="B15" s="38"/>
      <c r="C15" s="32"/>
      <c r="D15" s="60"/>
      <c r="E15" s="87"/>
      <c r="F15" s="87">
        <v>0</v>
      </c>
      <c r="G15" s="62">
        <f t="shared" si="0"/>
        <v>0</v>
      </c>
    </row>
    <row r="16" spans="2:7" ht="30.75" customHeight="1">
      <c r="B16" s="38"/>
      <c r="C16" s="32"/>
      <c r="D16" s="60"/>
      <c r="E16" s="87">
        <v>0</v>
      </c>
      <c r="F16" s="87"/>
      <c r="G16" s="62">
        <f t="shared" si="0"/>
        <v>0</v>
      </c>
    </row>
    <row r="17" spans="2:7" ht="30.75" customHeight="1">
      <c r="B17" s="38"/>
      <c r="C17" s="32"/>
      <c r="D17" s="60"/>
      <c r="E17" s="87">
        <v>0</v>
      </c>
      <c r="F17" s="87"/>
      <c r="G17" s="62">
        <f t="shared" si="0"/>
        <v>0</v>
      </c>
    </row>
    <row r="18" spans="2:7" ht="30.75" customHeight="1">
      <c r="B18" s="38"/>
      <c r="C18" s="32"/>
      <c r="D18" s="60"/>
      <c r="E18" s="87"/>
      <c r="F18" s="87">
        <v>0</v>
      </c>
      <c r="G18" s="62">
        <f t="shared" si="0"/>
        <v>0</v>
      </c>
    </row>
    <row r="19" spans="2:7" ht="30.75" customHeight="1">
      <c r="B19" s="38"/>
      <c r="C19" s="32"/>
      <c r="D19" s="60"/>
      <c r="E19" s="87"/>
      <c r="F19" s="87">
        <v>0</v>
      </c>
      <c r="G19" s="62">
        <f t="shared" si="0"/>
        <v>0</v>
      </c>
    </row>
    <row r="20" spans="2:7" ht="30.75" customHeight="1">
      <c r="B20" s="38"/>
      <c r="C20" s="32"/>
      <c r="D20" s="60"/>
      <c r="E20" s="87"/>
      <c r="F20" s="87">
        <v>0</v>
      </c>
      <c r="G20" s="62">
        <f t="shared" si="0"/>
        <v>0</v>
      </c>
    </row>
    <row r="21" spans="2:7" ht="30.75" customHeight="1">
      <c r="B21" s="38"/>
      <c r="C21" s="32"/>
      <c r="D21" s="60"/>
      <c r="E21" s="87"/>
      <c r="F21" s="87"/>
      <c r="G21" s="62">
        <f t="shared" si="0"/>
        <v>0</v>
      </c>
    </row>
    <row r="22" spans="2:7" ht="30.75" customHeight="1">
      <c r="B22" s="38"/>
      <c r="C22" s="32"/>
      <c r="D22" s="60"/>
      <c r="E22" s="87"/>
      <c r="F22" s="87"/>
      <c r="G22" s="62">
        <f t="shared" si="0"/>
        <v>0</v>
      </c>
    </row>
    <row r="23" spans="2:7" ht="30.75" customHeight="1">
      <c r="B23" s="38"/>
      <c r="C23" s="32"/>
      <c r="D23" s="60"/>
      <c r="E23" s="87"/>
      <c r="F23" s="87"/>
      <c r="G23" s="62">
        <f t="shared" si="0"/>
        <v>0</v>
      </c>
    </row>
    <row r="24" spans="2:7" ht="30.75" customHeight="1" thickBot="1">
      <c r="B24" s="63"/>
      <c r="C24" s="64"/>
      <c r="D24" s="65"/>
      <c r="E24" s="88"/>
      <c r="F24" s="88"/>
      <c r="G24" s="62"/>
    </row>
    <row r="25" spans="2:7" ht="30.75" customHeight="1" thickBot="1">
      <c r="B25" s="39"/>
      <c r="C25" s="33"/>
      <c r="D25" s="67"/>
      <c r="E25" s="68">
        <f>SUM(E6:E24)</f>
        <v>0</v>
      </c>
      <c r="F25" s="68">
        <f>SUM(F6:F24)</f>
        <v>0</v>
      </c>
      <c r="G25" s="69"/>
    </row>
    <row r="27" ht="30" customHeight="1" thickBot="1"/>
    <row r="28" spans="2:7" ht="14.25" thickBot="1">
      <c r="B28" s="99"/>
      <c r="C28" s="100"/>
      <c r="D28" s="90" t="s">
        <v>8</v>
      </c>
      <c r="E28" s="91" t="s">
        <v>105</v>
      </c>
      <c r="F28" s="101" t="s">
        <v>106</v>
      </c>
      <c r="G28" s="102"/>
    </row>
    <row r="29" spans="2:7" ht="13.5">
      <c r="B29" s="99"/>
      <c r="C29" s="326" t="s">
        <v>76</v>
      </c>
      <c r="D29" s="72" t="s">
        <v>13</v>
      </c>
      <c r="E29" s="103">
        <f aca="true" t="shared" si="1" ref="E29:E58">SUMIF($C$6:$C$24,D29,$E$6:$E$24)</f>
        <v>0</v>
      </c>
      <c r="F29" s="104">
        <f aca="true" t="shared" si="2" ref="F29:F58">SUMIF($C$6:$C$24,D29,$F$6:$F$24)</f>
        <v>0</v>
      </c>
      <c r="G29" s="102"/>
    </row>
    <row r="30" spans="2:7" ht="13.5">
      <c r="B30" s="99"/>
      <c r="C30" s="327"/>
      <c r="D30" s="77" t="s">
        <v>9</v>
      </c>
      <c r="E30" s="105">
        <f t="shared" si="1"/>
        <v>0</v>
      </c>
      <c r="F30" s="106">
        <f t="shared" si="2"/>
        <v>0</v>
      </c>
      <c r="G30" s="102"/>
    </row>
    <row r="31" spans="2:7" ht="14.25" thickBot="1">
      <c r="B31" s="99"/>
      <c r="C31" s="328"/>
      <c r="D31" s="80" t="s">
        <v>29</v>
      </c>
      <c r="E31" s="107">
        <f t="shared" si="1"/>
        <v>0</v>
      </c>
      <c r="F31" s="108">
        <f t="shared" si="2"/>
        <v>0</v>
      </c>
      <c r="G31" s="102"/>
    </row>
    <row r="32" spans="2:7" ht="13.5">
      <c r="B32" s="99"/>
      <c r="C32" s="327" t="s">
        <v>104</v>
      </c>
      <c r="D32" s="83" t="s">
        <v>30</v>
      </c>
      <c r="E32" s="109">
        <f t="shared" si="1"/>
        <v>0</v>
      </c>
      <c r="F32" s="110">
        <f t="shared" si="2"/>
        <v>0</v>
      </c>
      <c r="G32" s="102"/>
    </row>
    <row r="33" spans="2:7" ht="13.5">
      <c r="B33" s="99"/>
      <c r="C33" s="327"/>
      <c r="D33" s="77" t="s">
        <v>19</v>
      </c>
      <c r="E33" s="105">
        <f t="shared" si="1"/>
        <v>0</v>
      </c>
      <c r="F33" s="106">
        <f t="shared" si="2"/>
        <v>0</v>
      </c>
      <c r="G33" s="102"/>
    </row>
    <row r="34" spans="2:7" ht="13.5">
      <c r="B34" s="99"/>
      <c r="C34" s="327"/>
      <c r="D34" s="77" t="s">
        <v>79</v>
      </c>
      <c r="E34" s="105">
        <f t="shared" si="1"/>
        <v>0</v>
      </c>
      <c r="F34" s="106">
        <f t="shared" si="2"/>
        <v>0</v>
      </c>
      <c r="G34" s="102"/>
    </row>
    <row r="35" spans="2:7" ht="14.25" thickBot="1">
      <c r="B35" s="99"/>
      <c r="C35" s="327"/>
      <c r="D35" s="83" t="s">
        <v>80</v>
      </c>
      <c r="E35" s="109">
        <f t="shared" si="1"/>
        <v>0</v>
      </c>
      <c r="F35" s="110">
        <f t="shared" si="2"/>
        <v>0</v>
      </c>
      <c r="G35" s="102"/>
    </row>
    <row r="36" spans="2:7" ht="13.5">
      <c r="B36" s="99"/>
      <c r="C36" s="326" t="s">
        <v>87</v>
      </c>
      <c r="D36" s="72" t="s">
        <v>18</v>
      </c>
      <c r="E36" s="111">
        <f t="shared" si="1"/>
        <v>0</v>
      </c>
      <c r="F36" s="112">
        <f t="shared" si="2"/>
        <v>0</v>
      </c>
      <c r="G36" s="102"/>
    </row>
    <row r="37" spans="2:7" ht="13.5">
      <c r="B37" s="99"/>
      <c r="C37" s="327"/>
      <c r="D37" s="77" t="s">
        <v>47</v>
      </c>
      <c r="E37" s="105">
        <f t="shared" si="1"/>
        <v>0</v>
      </c>
      <c r="F37" s="113">
        <f t="shared" si="2"/>
        <v>0</v>
      </c>
      <c r="G37" s="102"/>
    </row>
    <row r="38" spans="2:7" ht="14.25" thickBot="1">
      <c r="B38" s="99"/>
      <c r="C38" s="328"/>
      <c r="D38" s="80" t="s">
        <v>48</v>
      </c>
      <c r="E38" s="107">
        <f t="shared" si="1"/>
        <v>0</v>
      </c>
      <c r="F38" s="108">
        <f t="shared" si="2"/>
        <v>0</v>
      </c>
      <c r="G38" s="102"/>
    </row>
    <row r="39" spans="2:7" ht="13.5">
      <c r="B39" s="99"/>
      <c r="C39" s="327" t="s">
        <v>90</v>
      </c>
      <c r="D39" s="83" t="s">
        <v>15</v>
      </c>
      <c r="E39" s="109">
        <f t="shared" si="1"/>
        <v>0</v>
      </c>
      <c r="F39" s="110">
        <f t="shared" si="2"/>
        <v>0</v>
      </c>
      <c r="G39" s="102"/>
    </row>
    <row r="40" spans="2:7" ht="13.5">
      <c r="B40" s="99"/>
      <c r="C40" s="327"/>
      <c r="D40" s="77" t="s">
        <v>31</v>
      </c>
      <c r="E40" s="105">
        <f t="shared" si="1"/>
        <v>0</v>
      </c>
      <c r="F40" s="113">
        <f t="shared" si="2"/>
        <v>0</v>
      </c>
      <c r="G40" s="102"/>
    </row>
    <row r="41" spans="2:7" ht="13.5">
      <c r="B41" s="99"/>
      <c r="C41" s="327"/>
      <c r="D41" s="77" t="s">
        <v>32</v>
      </c>
      <c r="E41" s="105">
        <f t="shared" si="1"/>
        <v>0</v>
      </c>
      <c r="F41" s="113">
        <f t="shared" si="2"/>
        <v>0</v>
      </c>
      <c r="G41" s="102"/>
    </row>
    <row r="42" spans="2:7" ht="13.5">
      <c r="B42" s="99"/>
      <c r="C42" s="327"/>
      <c r="D42" s="77" t="s">
        <v>33</v>
      </c>
      <c r="E42" s="105">
        <f t="shared" si="1"/>
        <v>0</v>
      </c>
      <c r="F42" s="113">
        <f t="shared" si="2"/>
        <v>0</v>
      </c>
      <c r="G42" s="102"/>
    </row>
    <row r="43" spans="2:7" ht="13.5">
      <c r="B43" s="99"/>
      <c r="C43" s="327"/>
      <c r="D43" s="77" t="s">
        <v>34</v>
      </c>
      <c r="E43" s="105">
        <f t="shared" si="1"/>
        <v>0</v>
      </c>
      <c r="F43" s="113">
        <f t="shared" si="2"/>
        <v>0</v>
      </c>
      <c r="G43" s="102"/>
    </row>
    <row r="44" spans="2:7" ht="13.5">
      <c r="B44" s="99"/>
      <c r="C44" s="327"/>
      <c r="D44" s="77" t="s">
        <v>35</v>
      </c>
      <c r="E44" s="105">
        <f t="shared" si="1"/>
        <v>0</v>
      </c>
      <c r="F44" s="113">
        <f t="shared" si="2"/>
        <v>0</v>
      </c>
      <c r="G44" s="102"/>
    </row>
    <row r="45" spans="2:7" ht="13.5">
      <c r="B45" s="99"/>
      <c r="C45" s="327"/>
      <c r="D45" s="77" t="s">
        <v>36</v>
      </c>
      <c r="E45" s="105">
        <f t="shared" si="1"/>
        <v>0</v>
      </c>
      <c r="F45" s="113">
        <f t="shared" si="2"/>
        <v>0</v>
      </c>
      <c r="G45" s="102"/>
    </row>
    <row r="46" spans="2:7" ht="13.5">
      <c r="B46" s="99"/>
      <c r="C46" s="327"/>
      <c r="D46" s="77" t="s">
        <v>37</v>
      </c>
      <c r="E46" s="105">
        <f t="shared" si="1"/>
        <v>0</v>
      </c>
      <c r="F46" s="113">
        <f t="shared" si="2"/>
        <v>0</v>
      </c>
      <c r="G46" s="102"/>
    </row>
    <row r="47" spans="2:7" ht="13.5">
      <c r="B47" s="99"/>
      <c r="C47" s="327"/>
      <c r="D47" s="77" t="s">
        <v>38</v>
      </c>
      <c r="E47" s="105">
        <f t="shared" si="1"/>
        <v>0</v>
      </c>
      <c r="F47" s="113">
        <f t="shared" si="2"/>
        <v>0</v>
      </c>
      <c r="G47" s="102"/>
    </row>
    <row r="48" spans="2:7" ht="13.5">
      <c r="B48" s="99"/>
      <c r="C48" s="327"/>
      <c r="D48" s="77" t="s">
        <v>39</v>
      </c>
      <c r="E48" s="105">
        <f t="shared" si="1"/>
        <v>0</v>
      </c>
      <c r="F48" s="113">
        <f t="shared" si="2"/>
        <v>0</v>
      </c>
      <c r="G48" s="102"/>
    </row>
    <row r="49" spans="2:7" ht="13.5">
      <c r="B49" s="99"/>
      <c r="C49" s="327"/>
      <c r="D49" s="77" t="s">
        <v>40</v>
      </c>
      <c r="E49" s="105">
        <f t="shared" si="1"/>
        <v>0</v>
      </c>
      <c r="F49" s="113">
        <f t="shared" si="2"/>
        <v>0</v>
      </c>
      <c r="G49" s="102"/>
    </row>
    <row r="50" spans="2:7" ht="13.5">
      <c r="B50" s="99"/>
      <c r="C50" s="327"/>
      <c r="D50" s="77" t="s">
        <v>41</v>
      </c>
      <c r="E50" s="105">
        <f t="shared" si="1"/>
        <v>0</v>
      </c>
      <c r="F50" s="113">
        <f t="shared" si="2"/>
        <v>0</v>
      </c>
      <c r="G50" s="102"/>
    </row>
    <row r="51" spans="2:7" ht="13.5">
      <c r="B51" s="99"/>
      <c r="C51" s="327"/>
      <c r="D51" s="77" t="s">
        <v>42</v>
      </c>
      <c r="E51" s="105">
        <f t="shared" si="1"/>
        <v>0</v>
      </c>
      <c r="F51" s="113">
        <f t="shared" si="2"/>
        <v>0</v>
      </c>
      <c r="G51" s="102"/>
    </row>
    <row r="52" spans="2:7" ht="13.5">
      <c r="B52" s="99"/>
      <c r="C52" s="327"/>
      <c r="D52" s="77" t="s">
        <v>10</v>
      </c>
      <c r="E52" s="105">
        <f t="shared" si="1"/>
        <v>0</v>
      </c>
      <c r="F52" s="113">
        <f t="shared" si="2"/>
        <v>0</v>
      </c>
      <c r="G52" s="102"/>
    </row>
    <row r="53" spans="2:7" ht="13.5">
      <c r="B53" s="99"/>
      <c r="C53" s="327"/>
      <c r="D53" s="77" t="s">
        <v>43</v>
      </c>
      <c r="E53" s="105">
        <f t="shared" si="1"/>
        <v>0</v>
      </c>
      <c r="F53" s="113">
        <f t="shared" si="2"/>
        <v>0</v>
      </c>
      <c r="G53" s="102"/>
    </row>
    <row r="54" spans="2:7" ht="13.5">
      <c r="B54" s="99"/>
      <c r="C54" s="327"/>
      <c r="D54" s="77" t="s">
        <v>44</v>
      </c>
      <c r="E54" s="105">
        <f t="shared" si="1"/>
        <v>0</v>
      </c>
      <c r="F54" s="113">
        <f t="shared" si="2"/>
        <v>0</v>
      </c>
      <c r="G54" s="102"/>
    </row>
    <row r="55" spans="2:7" ht="13.5">
      <c r="B55" s="99"/>
      <c r="C55" s="327"/>
      <c r="D55" s="77" t="s">
        <v>45</v>
      </c>
      <c r="E55" s="105">
        <f t="shared" si="1"/>
        <v>0</v>
      </c>
      <c r="F55" s="113">
        <f t="shared" si="2"/>
        <v>0</v>
      </c>
      <c r="G55" s="102"/>
    </row>
    <row r="56" spans="2:7" ht="13.5">
      <c r="B56" s="99"/>
      <c r="C56" s="327"/>
      <c r="D56" s="77" t="s">
        <v>46</v>
      </c>
      <c r="E56" s="105">
        <f t="shared" si="1"/>
        <v>0</v>
      </c>
      <c r="F56" s="113">
        <f t="shared" si="2"/>
        <v>0</v>
      </c>
      <c r="G56" s="102"/>
    </row>
    <row r="57" spans="2:7" ht="13.5">
      <c r="B57" s="99"/>
      <c r="C57" s="327"/>
      <c r="D57" s="77" t="s">
        <v>49</v>
      </c>
      <c r="E57" s="105">
        <f t="shared" si="1"/>
        <v>0</v>
      </c>
      <c r="F57" s="113">
        <f t="shared" si="2"/>
        <v>0</v>
      </c>
      <c r="G57" s="102"/>
    </row>
    <row r="58" spans="2:7" ht="14.25" thickBot="1">
      <c r="B58" s="99"/>
      <c r="C58" s="327"/>
      <c r="D58" s="83" t="s">
        <v>50</v>
      </c>
      <c r="E58" s="109">
        <f t="shared" si="1"/>
        <v>0</v>
      </c>
      <c r="F58" s="110">
        <f t="shared" si="2"/>
        <v>0</v>
      </c>
      <c r="G58" s="102"/>
    </row>
    <row r="59" spans="3:7" ht="13.5">
      <c r="C59" s="329" t="s">
        <v>12</v>
      </c>
      <c r="D59" s="330"/>
      <c r="E59" s="114">
        <f>SUM(E29:E58)</f>
        <v>0</v>
      </c>
      <c r="F59" s="115">
        <f>SUM(F29:F58)</f>
        <v>0</v>
      </c>
      <c r="G59" s="102"/>
    </row>
    <row r="60" spans="3:7" ht="13.5">
      <c r="C60" s="304" t="s">
        <v>94</v>
      </c>
      <c r="D60" s="305"/>
      <c r="E60" s="324">
        <f>E59-F59</f>
        <v>0</v>
      </c>
      <c r="F60" s="325"/>
      <c r="G60" s="102"/>
    </row>
  </sheetData>
  <mergeCells count="13">
    <mergeCell ref="B1:G1"/>
    <mergeCell ref="B2:G2"/>
    <mergeCell ref="B3:B4"/>
    <mergeCell ref="C3:C4"/>
    <mergeCell ref="D3:D4"/>
    <mergeCell ref="G3:G4"/>
    <mergeCell ref="E60:F60"/>
    <mergeCell ref="C29:C31"/>
    <mergeCell ref="C32:C35"/>
    <mergeCell ref="C36:C38"/>
    <mergeCell ref="C39:C58"/>
    <mergeCell ref="C59:D59"/>
    <mergeCell ref="C60:D60"/>
  </mergeCells>
  <dataValidations count="1">
    <dataValidation type="list" allowBlank="1" showInputMessage="1" showErrorMessage="1" sqref="C6:C24">
      <formula1>$D$29:$D$58</formula1>
    </dataValidation>
  </dataValidations>
  <printOptions/>
  <pageMargins left="0.75" right="0.46" top="0.5" bottom="0.6" header="0.27" footer="0.6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kasahara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kasahara kiyoaki</dc:creator>
  <cp:keywords/>
  <dc:description/>
  <cp:lastModifiedBy>小早川幸一郎</cp:lastModifiedBy>
  <cp:lastPrinted>2002-09-11T04:20:03Z</cp:lastPrinted>
  <dcterms:created xsi:type="dcterms:W3CDTF">2002-09-02T01:54:59Z</dcterms:created>
  <dcterms:modified xsi:type="dcterms:W3CDTF">2002-11-11T06:20:21Z</dcterms:modified>
  <cp:category/>
  <cp:version/>
  <cp:contentType/>
  <cp:contentStatus/>
</cp:coreProperties>
</file>