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965" firstSheet="1" activeTab="1"/>
  </bookViews>
  <sheets>
    <sheet name="領収書発行発行EXCELフォーム最終 計算式" sheetId="1" r:id="rId1"/>
    <sheet name="領収書発行発行EXCELフォーム最終" sheetId="2" r:id="rId2"/>
  </sheets>
  <definedNames/>
  <calcPr fullCalcOnLoad="1"/>
</workbook>
</file>

<file path=xl/sharedStrings.xml><?xml version="1.0" encoding="utf-8"?>
<sst xmlns="http://schemas.openxmlformats.org/spreadsheetml/2006/main" count="67" uniqueCount="25">
  <si>
    <t>領　収　書</t>
  </si>
  <si>
    <t>上記の金額を正に受領しました</t>
  </si>
  <si>
    <t>代表取締役　笠原清明</t>
  </si>
  <si>
    <t>様</t>
  </si>
  <si>
    <t>山田商会　</t>
  </si>
  <si>
    <t>うち消費税</t>
  </si>
  <si>
    <t>領　収　書　（控え）</t>
  </si>
  <si>
    <t>円</t>
  </si>
  <si>
    <t>書籍代金として</t>
  </si>
  <si>
    <t>収入印紙</t>
  </si>
  <si>
    <t>記載金額</t>
  </si>
  <si>
    <t>印紙税</t>
  </si>
  <si>
    <t>以上</t>
  </si>
  <si>
    <t>未満</t>
  </si>
  <si>
    <t>　</t>
  </si>
  <si>
    <t>株式会社　ＭＡＰＳ経理</t>
  </si>
  <si>
    <t>東京都新宿区新宿　○－○－○</t>
  </si>
  <si>
    <t>金</t>
  </si>
  <si>
    <t>　</t>
  </si>
  <si>
    <t>ただし</t>
  </si>
  <si>
    <t>ただし</t>
  </si>
  <si>
    <t>　</t>
  </si>
  <si>
    <t>割印</t>
  </si>
  <si>
    <t>印紙税額　一覧表</t>
  </si>
  <si>
    <t>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</si>
</sst>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1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thin"/>
      <top style="hair"/>
      <bottom style="hair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180" fontId="5" fillId="2" borderId="0" xfId="16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38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180" fontId="0" fillId="0" borderId="14" xfId="0" applyNumberForma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0" fontId="5" fillId="0" borderId="0" xfId="16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7" xfId="0" applyBorder="1" applyAlignment="1">
      <alignment horizontal="center" vertical="center" shrinkToFit="1"/>
    </xf>
    <xf numFmtId="38" fontId="0" fillId="0" borderId="18" xfId="16" applyBorder="1" applyAlignment="1">
      <alignment vertical="center" shrinkToFit="1"/>
    </xf>
    <xf numFmtId="38" fontId="0" fillId="0" borderId="19" xfId="16" applyBorder="1" applyAlignment="1">
      <alignment vertical="center" shrinkToFit="1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 shrinkToFit="1"/>
    </xf>
    <xf numFmtId="38" fontId="0" fillId="0" borderId="22" xfId="16" applyFont="1" applyBorder="1" applyAlignment="1">
      <alignment vertical="center" shrinkToFit="1"/>
    </xf>
    <xf numFmtId="38" fontId="0" fillId="0" borderId="23" xfId="16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8" fontId="0" fillId="0" borderId="0" xfId="16" applyBorder="1" applyAlignment="1">
      <alignment horizontal="right" vertical="center" shrinkToFit="1"/>
    </xf>
    <xf numFmtId="38" fontId="0" fillId="0" borderId="0" xfId="16" applyFill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180" fontId="0" fillId="0" borderId="2" xfId="0" applyNumberForma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vertical="center"/>
    </xf>
    <xf numFmtId="38" fontId="8" fillId="0" borderId="34" xfId="16" applyFont="1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38" fontId="0" fillId="0" borderId="36" xfId="0" applyNumberFormat="1" applyBorder="1" applyAlignment="1">
      <alignment vertical="center" shrinkToFit="1"/>
    </xf>
    <xf numFmtId="0" fontId="0" fillId="0" borderId="10" xfId="0" applyBorder="1" applyAlignment="1">
      <alignment vertical="center"/>
    </xf>
    <xf numFmtId="38" fontId="0" fillId="0" borderId="37" xfId="16" applyBorder="1" applyAlignment="1">
      <alignment vertical="center" shrinkToFit="1"/>
    </xf>
    <xf numFmtId="38" fontId="0" fillId="0" borderId="38" xfId="16" applyFont="1" applyBorder="1" applyAlignment="1">
      <alignment vertical="center" shrinkToFit="1"/>
    </xf>
    <xf numFmtId="38" fontId="0" fillId="0" borderId="39" xfId="16" applyBorder="1" applyAlignment="1">
      <alignment vertical="center"/>
    </xf>
    <xf numFmtId="38" fontId="0" fillId="0" borderId="40" xfId="16" applyBorder="1" applyAlignment="1">
      <alignment vertical="center" shrinkToFit="1"/>
    </xf>
    <xf numFmtId="38" fontId="0" fillId="0" borderId="41" xfId="16" applyBorder="1" applyAlignment="1">
      <alignment vertical="center" shrinkToFit="1"/>
    </xf>
    <xf numFmtId="38" fontId="0" fillId="0" borderId="42" xfId="16" applyBorder="1" applyAlignment="1">
      <alignment vertical="center"/>
    </xf>
    <xf numFmtId="38" fontId="1" fillId="0" borderId="0" xfId="16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/>
    </xf>
    <xf numFmtId="38" fontId="10" fillId="0" borderId="35" xfId="16" applyFont="1" applyBorder="1" applyAlignment="1">
      <alignment vertical="center" shrinkToFit="1"/>
    </xf>
    <xf numFmtId="38" fontId="10" fillId="0" borderId="36" xfId="16" applyFont="1" applyBorder="1" applyAlignment="1">
      <alignment vertical="center" shrinkToFit="1"/>
    </xf>
    <xf numFmtId="38" fontId="10" fillId="0" borderId="10" xfId="16" applyFont="1" applyBorder="1" applyAlignment="1">
      <alignment vertical="center"/>
    </xf>
    <xf numFmtId="38" fontId="10" fillId="0" borderId="40" xfId="16" applyFont="1" applyBorder="1" applyAlignment="1">
      <alignment vertical="center" shrinkToFit="1"/>
    </xf>
    <xf numFmtId="38" fontId="10" fillId="0" borderId="41" xfId="16" applyFont="1" applyBorder="1" applyAlignment="1">
      <alignment vertical="center" shrinkToFit="1"/>
    </xf>
    <xf numFmtId="38" fontId="10" fillId="0" borderId="42" xfId="16" applyFont="1" applyBorder="1" applyAlignment="1">
      <alignment vertical="center"/>
    </xf>
    <xf numFmtId="38" fontId="10" fillId="0" borderId="37" xfId="16" applyFont="1" applyBorder="1" applyAlignment="1">
      <alignment vertical="center" shrinkToFit="1"/>
    </xf>
    <xf numFmtId="38" fontId="10" fillId="0" borderId="38" xfId="16" applyFont="1" applyBorder="1" applyAlignment="1">
      <alignment vertical="center" shrinkToFit="1"/>
    </xf>
    <xf numFmtId="38" fontId="10" fillId="0" borderId="39" xfId="16" applyFont="1" applyBorder="1" applyAlignment="1">
      <alignment vertical="center"/>
    </xf>
    <xf numFmtId="38" fontId="8" fillId="0" borderId="43" xfId="16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38" fontId="1" fillId="2" borderId="15" xfId="0" applyNumberFormat="1" applyFont="1" applyFill="1" applyBorder="1" applyAlignment="1">
      <alignment horizontal="center" vertical="center" wrapText="1"/>
    </xf>
    <xf numFmtId="38" fontId="1" fillId="2" borderId="16" xfId="0" applyNumberFormat="1" applyFont="1" applyFill="1" applyBorder="1" applyAlignment="1">
      <alignment horizontal="center" vertical="center" wrapText="1"/>
    </xf>
    <xf numFmtId="38" fontId="1" fillId="2" borderId="43" xfId="0" applyNumberFormat="1" applyFont="1" applyFill="1" applyBorder="1" applyAlignment="1">
      <alignment horizontal="center" vertical="center" wrapText="1"/>
    </xf>
    <xf numFmtId="38" fontId="1" fillId="2" borderId="3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58" fontId="4" fillId="2" borderId="0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8" fillId="2" borderId="15" xfId="0" applyNumberFormat="1" applyFont="1" applyFill="1" applyBorder="1" applyAlignment="1">
      <alignment horizontal="center" vertical="center" wrapText="1"/>
    </xf>
    <xf numFmtId="38" fontId="8" fillId="2" borderId="16" xfId="0" applyNumberFormat="1" applyFont="1" applyFill="1" applyBorder="1" applyAlignment="1">
      <alignment horizontal="center" vertical="center" wrapText="1"/>
    </xf>
    <xf numFmtId="38" fontId="8" fillId="2" borderId="43" xfId="0" applyNumberFormat="1" applyFont="1" applyFill="1" applyBorder="1" applyAlignment="1">
      <alignment horizontal="center" vertical="center" wrapText="1"/>
    </xf>
    <xf numFmtId="38" fontId="8" fillId="2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66675</xdr:rowOff>
    </xdr:from>
    <xdr:to>
      <xdr:col>11</xdr:col>
      <xdr:colOff>142875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238375" y="1123950"/>
          <a:ext cx="247650" cy="457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76200</xdr:rowOff>
    </xdr:from>
    <xdr:to>
      <xdr:col>18</xdr:col>
      <xdr:colOff>371475</xdr:colOff>
      <xdr:row>24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571750" y="3590925"/>
          <a:ext cx="1752600" cy="600075"/>
        </a:xfrm>
        <a:prstGeom prst="borderCallout2">
          <a:avLst>
            <a:gd name="adj1" fmla="val -105282"/>
            <a:gd name="adj2" fmla="val -384921"/>
            <a:gd name="adj3" fmla="val -67074"/>
            <a:gd name="adj4" fmla="val -30953"/>
            <a:gd name="adj5" fmla="val -52166"/>
            <a:gd name="adj6" fmla="val -30953"/>
            <a:gd name="adj7" fmla="val -33199"/>
            <a:gd name="adj8" fmla="val -45236"/>
          </a:avLst>
        </a:prstGeom>
        <a:solidFill>
          <a:srgbClr val="FFFFFF"/>
        </a:solidFill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セル　G7
=ROUNDDOWN(G7*5/105,0)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419100</xdr:colOff>
      <xdr:row>6</xdr:row>
      <xdr:rowOff>285750</xdr:rowOff>
    </xdr:from>
    <xdr:to>
      <xdr:col>8</xdr:col>
      <xdr:colOff>28575</xdr:colOff>
      <xdr:row>8</xdr:row>
      <xdr:rowOff>28575</xdr:rowOff>
    </xdr:to>
    <xdr:sp>
      <xdr:nvSpPr>
        <xdr:cNvPr id="3" name="Oval 3"/>
        <xdr:cNvSpPr>
          <a:spLocks/>
        </xdr:cNvSpPr>
      </xdr:nvSpPr>
      <xdr:spPr>
        <a:xfrm>
          <a:off x="1276350" y="1343025"/>
          <a:ext cx="438150" cy="2952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76200</xdr:rowOff>
    </xdr:from>
    <xdr:to>
      <xdr:col>18</xdr:col>
      <xdr:colOff>381000</xdr:colOff>
      <xdr:row>32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590800" y="4581525"/>
          <a:ext cx="1743075" cy="590550"/>
        </a:xfrm>
        <a:prstGeom prst="borderCallout2">
          <a:avLst>
            <a:gd name="adj1" fmla="val -159837"/>
            <a:gd name="adj2" fmla="val -322578"/>
            <a:gd name="adj3" fmla="val -82240"/>
            <a:gd name="adj4" fmla="val -30643"/>
            <a:gd name="adj5" fmla="val -52185"/>
            <a:gd name="adj6" fmla="val -30643"/>
            <a:gd name="adj7" fmla="val -23222"/>
            <a:gd name="adj8" fmla="val -45162"/>
          </a:avLst>
        </a:prstGeom>
        <a:solidFill>
          <a:srgbClr val="FFFFFF"/>
        </a:solidFill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セル　D15
=VLOOKUP(G7-H8,G20:W34,3)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13</xdr:row>
      <xdr:rowOff>47625</xdr:rowOff>
    </xdr:from>
    <xdr:to>
      <xdr:col>5</xdr:col>
      <xdr:colOff>57150</xdr:colOff>
      <xdr:row>15</xdr:row>
      <xdr:rowOff>38100</xdr:rowOff>
    </xdr:to>
    <xdr:sp>
      <xdr:nvSpPr>
        <xdr:cNvPr id="5" name="Oval 5"/>
        <xdr:cNvSpPr>
          <a:spLocks/>
        </xdr:cNvSpPr>
      </xdr:nvSpPr>
      <xdr:spPr>
        <a:xfrm>
          <a:off x="180975" y="2752725"/>
          <a:ext cx="533400" cy="2952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66675</xdr:rowOff>
    </xdr:from>
    <xdr:to>
      <xdr:col>11</xdr:col>
      <xdr:colOff>219075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171950" y="1123950"/>
          <a:ext cx="457200" cy="457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showFormulas="1" workbookViewId="0" topLeftCell="A1">
      <selection activeCell="W34" sqref="W34"/>
    </sheetView>
  </sheetViews>
  <sheetFormatPr defaultColWidth="9.00390625" defaultRowHeight="13.5"/>
  <cols>
    <col min="1" max="3" width="1.12109375" style="0" customWidth="1"/>
    <col min="4" max="6" width="2.625" style="0" customWidth="1"/>
    <col min="7" max="7" width="5.75390625" style="0" customWidth="1"/>
    <col min="8" max="9" width="5.125" style="0" customWidth="1"/>
    <col min="10" max="10" width="1.625" style="0" customWidth="1"/>
    <col min="11" max="12" width="1.875" style="0" customWidth="1"/>
    <col min="13" max="13" width="1.12109375" style="28" customWidth="1"/>
    <col min="14" max="16" width="2.625" style="28" customWidth="1"/>
    <col min="17" max="19" width="5.125" style="28" customWidth="1"/>
    <col min="20" max="20" width="1.00390625" style="0" customWidth="1"/>
    <col min="21" max="21" width="1.875" style="0" customWidth="1"/>
    <col min="22" max="22" width="3.75390625" style="0" customWidth="1"/>
    <col min="23" max="23" width="11.75390625" style="22" customWidth="1"/>
    <col min="24" max="24" width="11.125" style="22" customWidth="1"/>
    <col min="25" max="25" width="9.125" style="0" bestFit="1" customWidth="1"/>
    <col min="26" max="26" width="2.625" style="0" customWidth="1"/>
  </cols>
  <sheetData>
    <row r="1" ht="8.25" customHeight="1"/>
    <row r="2" spans="2:21" ht="10.5" customHeight="1">
      <c r="B2" s="59"/>
      <c r="C2" s="60"/>
      <c r="D2" s="60"/>
      <c r="E2" s="60"/>
      <c r="F2" s="60"/>
      <c r="G2" s="60"/>
      <c r="H2" s="60"/>
      <c r="I2" s="60"/>
      <c r="J2" s="60"/>
      <c r="K2" s="61"/>
      <c r="L2" s="60"/>
      <c r="M2" s="62"/>
      <c r="N2" s="62"/>
      <c r="O2" s="62"/>
      <c r="P2" s="62"/>
      <c r="Q2" s="62"/>
      <c r="R2" s="62"/>
      <c r="S2" s="62"/>
      <c r="T2" s="60"/>
      <c r="U2" s="61"/>
    </row>
    <row r="3" spans="2:21" ht="9" customHeight="1">
      <c r="B3" s="63"/>
      <c r="C3" s="1"/>
      <c r="D3" s="2"/>
      <c r="E3" s="2"/>
      <c r="F3" s="2"/>
      <c r="G3" s="2"/>
      <c r="H3" s="2"/>
      <c r="I3" s="2"/>
      <c r="J3" s="3"/>
      <c r="K3" s="14"/>
      <c r="L3" s="13"/>
      <c r="M3" s="29"/>
      <c r="N3" s="30"/>
      <c r="O3" s="30"/>
      <c r="P3" s="30"/>
      <c r="Q3" s="30"/>
      <c r="R3" s="30"/>
      <c r="S3" s="30"/>
      <c r="T3" s="3"/>
      <c r="U3" s="14"/>
    </row>
    <row r="4" spans="2:21" ht="24" customHeight="1">
      <c r="B4" s="63"/>
      <c r="C4" s="4"/>
      <c r="D4" s="112" t="s">
        <v>6</v>
      </c>
      <c r="E4" s="112"/>
      <c r="F4" s="112"/>
      <c r="G4" s="112"/>
      <c r="H4" s="112"/>
      <c r="I4" s="112"/>
      <c r="J4" s="5"/>
      <c r="K4" s="14"/>
      <c r="L4" s="13"/>
      <c r="M4" s="31"/>
      <c r="N4" s="108" t="s">
        <v>0</v>
      </c>
      <c r="O4" s="108"/>
      <c r="P4" s="108"/>
      <c r="Q4" s="108"/>
      <c r="R4" s="108"/>
      <c r="S4" s="108"/>
      <c r="T4" s="5"/>
      <c r="U4" s="14"/>
    </row>
    <row r="5" spans="2:21" ht="13.5" customHeight="1">
      <c r="B5" s="64"/>
      <c r="C5" s="6"/>
      <c r="D5" s="7"/>
      <c r="E5" s="7"/>
      <c r="F5" s="7"/>
      <c r="G5" s="7"/>
      <c r="H5" s="114">
        <v>38869</v>
      </c>
      <c r="I5" s="114"/>
      <c r="J5" s="8"/>
      <c r="K5" s="15"/>
      <c r="L5" s="7"/>
      <c r="M5" s="32"/>
      <c r="N5" s="33"/>
      <c r="O5" s="33"/>
      <c r="P5" s="33"/>
      <c r="Q5" s="33"/>
      <c r="R5" s="109">
        <f>H5</f>
        <v>38869</v>
      </c>
      <c r="S5" s="109"/>
      <c r="T5" s="8"/>
      <c r="U5" s="15"/>
    </row>
    <row r="6" spans="2:21" ht="18" customHeight="1">
      <c r="B6" s="64"/>
      <c r="C6" s="6"/>
      <c r="D6" s="113" t="s">
        <v>4</v>
      </c>
      <c r="E6" s="113"/>
      <c r="F6" s="113"/>
      <c r="G6" s="12" t="s">
        <v>3</v>
      </c>
      <c r="H6" s="12"/>
      <c r="I6" s="13"/>
      <c r="J6" s="8"/>
      <c r="K6" s="15"/>
      <c r="L6" s="7"/>
      <c r="M6" s="32"/>
      <c r="N6" s="110" t="str">
        <f>D6</f>
        <v>山田商会　</v>
      </c>
      <c r="O6" s="110"/>
      <c r="P6" s="110"/>
      <c r="Q6" s="34" t="s">
        <v>3</v>
      </c>
      <c r="R6" s="34"/>
      <c r="S6" s="42"/>
      <c r="T6" s="8"/>
      <c r="U6" s="15"/>
    </row>
    <row r="7" spans="2:21" ht="23.25" customHeight="1">
      <c r="B7" s="64"/>
      <c r="C7" s="6"/>
      <c r="D7" s="13"/>
      <c r="E7" s="17"/>
      <c r="F7" s="18" t="s">
        <v>17</v>
      </c>
      <c r="G7" s="21">
        <v>1500000</v>
      </c>
      <c r="H7" s="17" t="s">
        <v>7</v>
      </c>
      <c r="I7" s="13"/>
      <c r="J7" s="8"/>
      <c r="K7" s="117" t="s">
        <v>22</v>
      </c>
      <c r="L7" s="118"/>
      <c r="M7" s="32"/>
      <c r="N7" s="42"/>
      <c r="O7" s="35"/>
      <c r="P7" s="36" t="s">
        <v>24</v>
      </c>
      <c r="Q7" s="37">
        <f>G7</f>
        <v>1500000</v>
      </c>
      <c r="R7" s="35" t="s">
        <v>7</v>
      </c>
      <c r="S7" s="42"/>
      <c r="T7" s="8"/>
      <c r="U7" s="15"/>
    </row>
    <row r="8" spans="2:21" ht="20.25" customHeight="1">
      <c r="B8" s="64"/>
      <c r="C8" s="6"/>
      <c r="D8" s="13"/>
      <c r="E8" s="13"/>
      <c r="F8" s="65" t="s">
        <v>18</v>
      </c>
      <c r="G8" s="66" t="s">
        <v>5</v>
      </c>
      <c r="H8" s="74">
        <f>ROUNDDOWN(G7*5/105,0)</f>
        <v>71428</v>
      </c>
      <c r="I8" s="13" t="s">
        <v>7</v>
      </c>
      <c r="J8" s="8"/>
      <c r="K8" s="117"/>
      <c r="L8" s="118"/>
      <c r="M8" s="32"/>
      <c r="N8" s="42"/>
      <c r="O8" s="42"/>
      <c r="P8" s="67" t="s">
        <v>18</v>
      </c>
      <c r="Q8" s="68" t="s">
        <v>5</v>
      </c>
      <c r="R8" s="93">
        <f>H8</f>
        <v>71428</v>
      </c>
      <c r="S8" s="42" t="s">
        <v>7</v>
      </c>
      <c r="T8" s="8"/>
      <c r="U8" s="15"/>
    </row>
    <row r="9" spans="2:21" ht="19.5" customHeight="1">
      <c r="B9" s="64"/>
      <c r="C9" s="6"/>
      <c r="D9" s="7"/>
      <c r="E9" s="7"/>
      <c r="F9" s="13"/>
      <c r="G9" s="19" t="s">
        <v>19</v>
      </c>
      <c r="H9" s="115" t="s">
        <v>8</v>
      </c>
      <c r="I9" s="115"/>
      <c r="J9" s="8"/>
      <c r="K9" s="15"/>
      <c r="L9" s="7"/>
      <c r="M9" s="32"/>
      <c r="N9" s="33"/>
      <c r="O9" s="33"/>
      <c r="P9" s="42"/>
      <c r="Q9" s="38" t="s">
        <v>20</v>
      </c>
      <c r="R9" s="111" t="str">
        <f>H9</f>
        <v>書籍代金として</v>
      </c>
      <c r="S9" s="111"/>
      <c r="T9" s="8"/>
      <c r="U9" s="15"/>
    </row>
    <row r="10" spans="2:21" ht="19.5" customHeight="1">
      <c r="B10" s="64"/>
      <c r="C10" s="6"/>
      <c r="D10" s="7"/>
      <c r="E10" s="7"/>
      <c r="F10" s="128" t="s">
        <v>1</v>
      </c>
      <c r="G10" s="128"/>
      <c r="H10" s="128"/>
      <c r="I10" s="13"/>
      <c r="J10" s="8"/>
      <c r="K10" s="15"/>
      <c r="L10" s="7"/>
      <c r="M10" s="32"/>
      <c r="N10" s="33"/>
      <c r="O10" s="33"/>
      <c r="P10" s="127" t="s">
        <v>1</v>
      </c>
      <c r="Q10" s="127"/>
      <c r="R10" s="127"/>
      <c r="S10" s="42"/>
      <c r="T10" s="8"/>
      <c r="U10" s="15"/>
    </row>
    <row r="11" spans="2:21" ht="21" customHeight="1">
      <c r="B11" s="64"/>
      <c r="C11" s="6"/>
      <c r="D11" s="7"/>
      <c r="E11" s="7"/>
      <c r="F11" s="13"/>
      <c r="G11" s="129" t="s">
        <v>16</v>
      </c>
      <c r="H11" s="129"/>
      <c r="I11" s="129"/>
      <c r="J11" s="8"/>
      <c r="K11" s="15"/>
      <c r="L11" s="7"/>
      <c r="M11" s="32"/>
      <c r="N11" s="42"/>
      <c r="O11" s="80"/>
      <c r="P11" s="42"/>
      <c r="Q11" s="94" t="str">
        <f>G11</f>
        <v>東京都新宿区新宿　○－○－○</v>
      </c>
      <c r="R11" s="49"/>
      <c r="S11" s="42"/>
      <c r="T11" s="8"/>
      <c r="U11" s="15"/>
    </row>
    <row r="12" spans="2:21" ht="6.75" customHeight="1" thickBot="1">
      <c r="B12" s="64"/>
      <c r="C12" s="6"/>
      <c r="D12" s="7"/>
      <c r="E12" s="7"/>
      <c r="F12" s="40"/>
      <c r="G12" s="40"/>
      <c r="H12" s="40"/>
      <c r="I12" s="40"/>
      <c r="J12" s="8"/>
      <c r="K12" s="15"/>
      <c r="L12" s="7"/>
      <c r="M12" s="32"/>
      <c r="N12" s="119"/>
      <c r="O12" s="119"/>
      <c r="P12" s="40"/>
      <c r="Q12" s="40"/>
      <c r="R12" s="40"/>
      <c r="S12" s="42"/>
      <c r="T12" s="8"/>
      <c r="U12" s="15"/>
    </row>
    <row r="13" spans="2:21" ht="19.5" customHeight="1">
      <c r="B13" s="64"/>
      <c r="C13" s="6"/>
      <c r="D13" s="73" t="s">
        <v>9</v>
      </c>
      <c r="E13" s="105"/>
      <c r="F13" s="7"/>
      <c r="G13" s="106" t="s">
        <v>15</v>
      </c>
      <c r="H13" s="106"/>
      <c r="I13" s="13"/>
      <c r="J13" s="8"/>
      <c r="K13" s="15"/>
      <c r="L13" s="7"/>
      <c r="M13" s="32"/>
      <c r="N13" s="125" t="s">
        <v>9</v>
      </c>
      <c r="O13" s="126"/>
      <c r="P13" s="33"/>
      <c r="Q13" s="111" t="str">
        <f>G13</f>
        <v>株式会社　ＭＡＰＳ経理</v>
      </c>
      <c r="R13" s="111"/>
      <c r="S13" s="33"/>
      <c r="T13" s="8"/>
      <c r="U13" s="15"/>
    </row>
    <row r="14" spans="2:21" ht="5.25" customHeight="1">
      <c r="B14" s="64"/>
      <c r="C14" s="6"/>
      <c r="D14" s="46"/>
      <c r="E14" s="47"/>
      <c r="F14" s="33"/>
      <c r="G14" s="41"/>
      <c r="H14" s="41"/>
      <c r="I14" s="42"/>
      <c r="J14" s="8"/>
      <c r="K14" s="15"/>
      <c r="L14" s="7"/>
      <c r="M14" s="32"/>
      <c r="N14" s="121">
        <f>D15</f>
        <v>400</v>
      </c>
      <c r="O14" s="122"/>
      <c r="P14" s="33"/>
      <c r="Q14" s="79"/>
      <c r="R14" s="79"/>
      <c r="S14" s="33"/>
      <c r="T14" s="8"/>
      <c r="U14" s="15"/>
    </row>
    <row r="15" spans="2:21" ht="18.75" customHeight="1" thickBot="1">
      <c r="B15" s="63"/>
      <c r="C15" s="4"/>
      <c r="D15" s="104">
        <f>VLOOKUP(G7-H8,G20:V34,3)</f>
        <v>400</v>
      </c>
      <c r="E15" s="83"/>
      <c r="F15" s="13"/>
      <c r="G15" s="107" t="s">
        <v>2</v>
      </c>
      <c r="H15" s="107"/>
      <c r="I15" s="107"/>
      <c r="J15" s="5"/>
      <c r="K15" s="14"/>
      <c r="L15" s="13"/>
      <c r="M15" s="31"/>
      <c r="N15" s="123"/>
      <c r="O15" s="124"/>
      <c r="P15" s="42"/>
      <c r="Q15" s="120" t="str">
        <f>G15</f>
        <v>代表取締役　笠原清明</v>
      </c>
      <c r="R15" s="120"/>
      <c r="S15" s="120"/>
      <c r="T15" s="5"/>
      <c r="U15" s="14"/>
    </row>
    <row r="16" spans="2:21" ht="11.25" customHeight="1">
      <c r="B16" s="63"/>
      <c r="C16" s="9"/>
      <c r="D16" s="10"/>
      <c r="E16" s="10"/>
      <c r="F16" s="10"/>
      <c r="G16" s="20"/>
      <c r="H16" s="20"/>
      <c r="I16" s="20"/>
      <c r="J16" s="11"/>
      <c r="K16" s="14"/>
      <c r="L16" s="13"/>
      <c r="M16" s="43"/>
      <c r="N16" s="44"/>
      <c r="O16" s="44"/>
      <c r="P16" s="44"/>
      <c r="Q16" s="45"/>
      <c r="R16" s="45"/>
      <c r="S16" s="45"/>
      <c r="T16" s="11"/>
      <c r="U16" s="14"/>
    </row>
    <row r="17" spans="2:21" ht="5.25" customHeight="1">
      <c r="B17" s="69"/>
      <c r="C17" s="70"/>
      <c r="D17" s="70"/>
      <c r="E17" s="70"/>
      <c r="F17" s="70"/>
      <c r="G17" s="81"/>
      <c r="H17" s="81"/>
      <c r="I17" s="81"/>
      <c r="J17" s="70"/>
      <c r="K17" s="71"/>
      <c r="L17" s="70"/>
      <c r="M17" s="72"/>
      <c r="N17" s="72"/>
      <c r="O17" s="72"/>
      <c r="P17" s="72"/>
      <c r="Q17" s="82"/>
      <c r="R17" s="82"/>
      <c r="S17" s="82"/>
      <c r="T17" s="70"/>
      <c r="U17" s="71"/>
    </row>
    <row r="18" spans="7:11" ht="13.5" customHeight="1">
      <c r="G18" s="116" t="s">
        <v>23</v>
      </c>
      <c r="H18" s="116"/>
      <c r="I18" s="78"/>
      <c r="K18" s="14"/>
    </row>
    <row r="19" spans="7:24" ht="9.75" customHeight="1">
      <c r="G19" s="76" t="s">
        <v>12</v>
      </c>
      <c r="H19" s="77" t="s">
        <v>13</v>
      </c>
      <c r="I19" s="23" t="s">
        <v>11</v>
      </c>
      <c r="W19"/>
      <c r="X19"/>
    </row>
    <row r="20" spans="7:24" ht="9.75" customHeight="1">
      <c r="G20" s="95">
        <v>0</v>
      </c>
      <c r="H20" s="96">
        <v>30000</v>
      </c>
      <c r="I20" s="97">
        <v>0</v>
      </c>
      <c r="W20"/>
      <c r="X20"/>
    </row>
    <row r="21" spans="7:24" ht="9.75" customHeight="1">
      <c r="G21" s="98">
        <v>30000</v>
      </c>
      <c r="H21" s="99">
        <v>1000000</v>
      </c>
      <c r="I21" s="100">
        <v>200</v>
      </c>
      <c r="W21"/>
      <c r="X21"/>
    </row>
    <row r="22" spans="7:24" ht="9.75" customHeight="1">
      <c r="G22" s="98">
        <v>1000000</v>
      </c>
      <c r="H22" s="99">
        <v>2000000</v>
      </c>
      <c r="I22" s="100">
        <v>400</v>
      </c>
      <c r="W22"/>
      <c r="X22"/>
    </row>
    <row r="23" spans="7:24" ht="9.75" customHeight="1">
      <c r="G23" s="98">
        <v>2000000</v>
      </c>
      <c r="H23" s="99">
        <v>3000000</v>
      </c>
      <c r="I23" s="100">
        <v>600</v>
      </c>
      <c r="W23"/>
      <c r="X23"/>
    </row>
    <row r="24" spans="7:24" ht="9.75" customHeight="1">
      <c r="G24" s="98">
        <v>3000000</v>
      </c>
      <c r="H24" s="99">
        <v>5000000</v>
      </c>
      <c r="I24" s="100">
        <v>1000</v>
      </c>
      <c r="W24"/>
      <c r="X24"/>
    </row>
    <row r="25" spans="7:24" ht="9.75" customHeight="1">
      <c r="G25" s="98">
        <v>5000000</v>
      </c>
      <c r="H25" s="99">
        <v>10000000</v>
      </c>
      <c r="I25" s="100">
        <v>2000</v>
      </c>
      <c r="W25"/>
      <c r="X25"/>
    </row>
    <row r="26" spans="7:24" ht="9.75" customHeight="1">
      <c r="G26" s="98">
        <v>10000000</v>
      </c>
      <c r="H26" s="99">
        <v>20000000</v>
      </c>
      <c r="I26" s="100">
        <v>4000</v>
      </c>
      <c r="W26"/>
      <c r="X26"/>
    </row>
    <row r="27" spans="7:24" ht="9.75" customHeight="1">
      <c r="G27" s="98">
        <v>20000000</v>
      </c>
      <c r="H27" s="99">
        <v>30000000</v>
      </c>
      <c r="I27" s="100">
        <v>6000</v>
      </c>
      <c r="W27"/>
      <c r="X27"/>
    </row>
    <row r="28" spans="7:24" ht="9.75" customHeight="1">
      <c r="G28" s="98">
        <v>30000000</v>
      </c>
      <c r="H28" s="99">
        <v>50000000</v>
      </c>
      <c r="I28" s="100">
        <v>10000</v>
      </c>
      <c r="W28"/>
      <c r="X28"/>
    </row>
    <row r="29" spans="7:24" ht="9.75" customHeight="1">
      <c r="G29" s="98">
        <v>50000000</v>
      </c>
      <c r="H29" s="99">
        <v>100000000</v>
      </c>
      <c r="I29" s="100">
        <v>20000</v>
      </c>
      <c r="W29"/>
      <c r="X29"/>
    </row>
    <row r="30" spans="7:24" ht="9.75" customHeight="1">
      <c r="G30" s="98">
        <v>100000000</v>
      </c>
      <c r="H30" s="99">
        <v>200000000</v>
      </c>
      <c r="I30" s="100">
        <v>40000</v>
      </c>
      <c r="W30"/>
      <c r="X30"/>
    </row>
    <row r="31" spans="7:24" ht="9.75" customHeight="1">
      <c r="G31" s="98">
        <v>200000000</v>
      </c>
      <c r="H31" s="99">
        <v>300000000</v>
      </c>
      <c r="I31" s="100">
        <v>60000</v>
      </c>
      <c r="W31"/>
      <c r="X31"/>
    </row>
    <row r="32" spans="7:24" ht="9.75" customHeight="1">
      <c r="G32" s="98">
        <v>300000000</v>
      </c>
      <c r="H32" s="99">
        <v>500000000</v>
      </c>
      <c r="I32" s="100">
        <v>100000</v>
      </c>
      <c r="W32"/>
      <c r="X32"/>
    </row>
    <row r="33" spans="7:24" ht="9.75" customHeight="1">
      <c r="G33" s="98">
        <v>500000000</v>
      </c>
      <c r="H33" s="99">
        <v>1000000000</v>
      </c>
      <c r="I33" s="100">
        <v>150000</v>
      </c>
      <c r="W33"/>
      <c r="X33"/>
    </row>
    <row r="34" spans="7:24" ht="9.75" customHeight="1">
      <c r="G34" s="101">
        <v>1000000000</v>
      </c>
      <c r="H34" s="102" t="s">
        <v>14</v>
      </c>
      <c r="I34" s="103">
        <v>200000</v>
      </c>
      <c r="W34"/>
      <c r="X34"/>
    </row>
    <row r="35" spans="23:24" ht="13.5">
      <c r="W35"/>
      <c r="X35"/>
    </row>
  </sheetData>
  <mergeCells count="22">
    <mergeCell ref="G18:H18"/>
    <mergeCell ref="K7:L8"/>
    <mergeCell ref="N12:O12"/>
    <mergeCell ref="Q15:S15"/>
    <mergeCell ref="N14:O15"/>
    <mergeCell ref="Q13:R13"/>
    <mergeCell ref="N13:O13"/>
    <mergeCell ref="P10:R10"/>
    <mergeCell ref="F10:H10"/>
    <mergeCell ref="G11:I11"/>
    <mergeCell ref="D4:I4"/>
    <mergeCell ref="D6:F6"/>
    <mergeCell ref="H5:I5"/>
    <mergeCell ref="H9:I9"/>
    <mergeCell ref="N4:S4"/>
    <mergeCell ref="R5:S5"/>
    <mergeCell ref="N6:P6"/>
    <mergeCell ref="R9:S9"/>
    <mergeCell ref="D15:E15"/>
    <mergeCell ref="D13:E13"/>
    <mergeCell ref="G13:H13"/>
    <mergeCell ref="G15:I1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5"/>
  <sheetViews>
    <sheetView showGridLines="0" tabSelected="1" workbookViewId="0" topLeftCell="A1">
      <selection activeCell="T26" sqref="T26"/>
    </sheetView>
  </sheetViews>
  <sheetFormatPr defaultColWidth="9.00390625" defaultRowHeight="13.5"/>
  <cols>
    <col min="1" max="2" width="1.625" style="0" customWidth="1"/>
    <col min="3" max="6" width="3.625" style="0" customWidth="1"/>
    <col min="7" max="9" width="11.625" style="0" customWidth="1"/>
    <col min="10" max="10" width="1.625" style="0" customWidth="1"/>
    <col min="11" max="12" width="3.625" style="0" customWidth="1"/>
    <col min="13" max="16" width="3.625" style="28" customWidth="1"/>
    <col min="17" max="19" width="11.625" style="28" customWidth="1"/>
    <col min="20" max="20" width="1.625" style="0" customWidth="1"/>
    <col min="21" max="21" width="1.875" style="0" customWidth="1"/>
    <col min="22" max="22" width="3.75390625" style="0" customWidth="1"/>
    <col min="23" max="23" width="11.75390625" style="22" customWidth="1"/>
    <col min="24" max="24" width="11.125" style="22" customWidth="1"/>
    <col min="25" max="25" width="9.125" style="0" bestFit="1" customWidth="1"/>
    <col min="26" max="26" width="2.625" style="0" customWidth="1"/>
  </cols>
  <sheetData>
    <row r="1" ht="8.25" customHeight="1"/>
    <row r="2" spans="2:21" ht="10.5" customHeight="1">
      <c r="B2" s="59"/>
      <c r="C2" s="60"/>
      <c r="D2" s="60"/>
      <c r="E2" s="60"/>
      <c r="F2" s="60"/>
      <c r="G2" s="60"/>
      <c r="H2" s="60"/>
      <c r="I2" s="60"/>
      <c r="J2" s="60"/>
      <c r="K2" s="61"/>
      <c r="L2" s="60"/>
      <c r="M2" s="62"/>
      <c r="N2" s="62"/>
      <c r="O2" s="62"/>
      <c r="P2" s="62"/>
      <c r="Q2" s="62"/>
      <c r="R2" s="62"/>
      <c r="S2" s="62"/>
      <c r="T2" s="60"/>
      <c r="U2" s="61"/>
    </row>
    <row r="3" spans="2:21" ht="9" customHeight="1">
      <c r="B3" s="63"/>
      <c r="C3" s="1"/>
      <c r="D3" s="2"/>
      <c r="E3" s="2"/>
      <c r="F3" s="2"/>
      <c r="G3" s="2"/>
      <c r="H3" s="2"/>
      <c r="I3" s="2"/>
      <c r="J3" s="3"/>
      <c r="K3" s="14"/>
      <c r="L3" s="13"/>
      <c r="M3" s="29"/>
      <c r="N3" s="30"/>
      <c r="O3" s="30"/>
      <c r="P3" s="30"/>
      <c r="Q3" s="30"/>
      <c r="R3" s="30"/>
      <c r="S3" s="30"/>
      <c r="T3" s="3"/>
      <c r="U3" s="14"/>
    </row>
    <row r="4" spans="2:21" ht="24" customHeight="1">
      <c r="B4" s="63"/>
      <c r="C4" s="4"/>
      <c r="D4" s="112" t="s">
        <v>6</v>
      </c>
      <c r="E4" s="112"/>
      <c r="F4" s="112"/>
      <c r="G4" s="112"/>
      <c r="H4" s="112"/>
      <c r="I4" s="112"/>
      <c r="J4" s="5"/>
      <c r="K4" s="14"/>
      <c r="L4" s="13"/>
      <c r="M4" s="31"/>
      <c r="N4" s="108" t="s">
        <v>0</v>
      </c>
      <c r="O4" s="108"/>
      <c r="P4" s="108"/>
      <c r="Q4" s="108"/>
      <c r="R4" s="108"/>
      <c r="S4" s="108"/>
      <c r="T4" s="5"/>
      <c r="U4" s="14"/>
    </row>
    <row r="5" spans="2:21" ht="13.5" customHeight="1">
      <c r="B5" s="64"/>
      <c r="C5" s="6"/>
      <c r="D5" s="7"/>
      <c r="E5" s="7"/>
      <c r="F5" s="7"/>
      <c r="G5" s="7"/>
      <c r="H5" s="131">
        <v>38869</v>
      </c>
      <c r="I5" s="131"/>
      <c r="J5" s="8"/>
      <c r="K5" s="15"/>
      <c r="L5" s="7"/>
      <c r="M5" s="32"/>
      <c r="N5" s="33"/>
      <c r="O5" s="33"/>
      <c r="P5" s="33"/>
      <c r="Q5" s="33"/>
      <c r="R5" s="132">
        <f>H5</f>
        <v>38869</v>
      </c>
      <c r="S5" s="132"/>
      <c r="T5" s="8"/>
      <c r="U5" s="15"/>
    </row>
    <row r="6" spans="2:21" ht="18" customHeight="1">
      <c r="B6" s="64"/>
      <c r="C6" s="6"/>
      <c r="D6" s="113" t="s">
        <v>4</v>
      </c>
      <c r="E6" s="113"/>
      <c r="F6" s="113"/>
      <c r="G6" s="12" t="s">
        <v>3</v>
      </c>
      <c r="H6" s="12"/>
      <c r="I6" s="13"/>
      <c r="J6" s="8"/>
      <c r="K6" s="15"/>
      <c r="L6" s="7"/>
      <c r="M6" s="32"/>
      <c r="N6" s="133" t="str">
        <f>D6</f>
        <v>山田商会　</v>
      </c>
      <c r="O6" s="133"/>
      <c r="P6" s="133"/>
      <c r="Q6" s="34" t="s">
        <v>3</v>
      </c>
      <c r="R6" s="34"/>
      <c r="S6" s="42"/>
      <c r="T6" s="8"/>
      <c r="U6" s="15"/>
    </row>
    <row r="7" spans="2:21" ht="23.25" customHeight="1">
      <c r="B7" s="64"/>
      <c r="C7" s="6"/>
      <c r="D7" s="13"/>
      <c r="E7" s="17"/>
      <c r="F7" s="18" t="s">
        <v>17</v>
      </c>
      <c r="G7" s="21">
        <v>1500000</v>
      </c>
      <c r="H7" s="17" t="s">
        <v>7</v>
      </c>
      <c r="I7" s="13"/>
      <c r="J7" s="8"/>
      <c r="K7" s="117" t="s">
        <v>22</v>
      </c>
      <c r="L7" s="118"/>
      <c r="M7" s="32"/>
      <c r="N7" s="42"/>
      <c r="O7" s="35"/>
      <c r="P7" s="36" t="s">
        <v>17</v>
      </c>
      <c r="Q7" s="37">
        <f>G7</f>
        <v>1500000</v>
      </c>
      <c r="R7" s="35" t="s">
        <v>7</v>
      </c>
      <c r="S7" s="42"/>
      <c r="T7" s="8"/>
      <c r="U7" s="15"/>
    </row>
    <row r="8" spans="2:21" ht="20.25" customHeight="1">
      <c r="B8" s="64"/>
      <c r="C8" s="6"/>
      <c r="D8" s="13"/>
      <c r="E8" s="13"/>
      <c r="F8" s="65" t="s">
        <v>18</v>
      </c>
      <c r="G8" s="66" t="s">
        <v>5</v>
      </c>
      <c r="H8" s="74">
        <f>ROUNDDOWN(G7*5/105,0)</f>
        <v>71428</v>
      </c>
      <c r="I8" s="13" t="s">
        <v>7</v>
      </c>
      <c r="J8" s="8"/>
      <c r="K8" s="117"/>
      <c r="L8" s="118"/>
      <c r="M8" s="32"/>
      <c r="N8" s="42"/>
      <c r="O8" s="42"/>
      <c r="P8" s="67" t="s">
        <v>18</v>
      </c>
      <c r="Q8" s="68" t="s">
        <v>5</v>
      </c>
      <c r="R8" s="75">
        <f>ROUNDDOWN(Q7*5/105,0)</f>
        <v>71428</v>
      </c>
      <c r="S8" s="42" t="s">
        <v>7</v>
      </c>
      <c r="T8" s="8"/>
      <c r="U8" s="15"/>
    </row>
    <row r="9" spans="2:21" ht="19.5" customHeight="1">
      <c r="B9" s="64"/>
      <c r="C9" s="6"/>
      <c r="D9" s="7"/>
      <c r="E9" s="7"/>
      <c r="F9" s="13"/>
      <c r="G9" s="19" t="s">
        <v>19</v>
      </c>
      <c r="H9" s="115" t="s">
        <v>8</v>
      </c>
      <c r="I9" s="115"/>
      <c r="J9" s="8"/>
      <c r="K9" s="15"/>
      <c r="L9" s="7"/>
      <c r="M9" s="32"/>
      <c r="N9" s="33"/>
      <c r="O9" s="33"/>
      <c r="P9" s="42"/>
      <c r="Q9" s="38" t="s">
        <v>20</v>
      </c>
      <c r="R9" s="134" t="str">
        <f>H9</f>
        <v>書籍代金として</v>
      </c>
      <c r="S9" s="134"/>
      <c r="T9" s="8"/>
      <c r="U9" s="15"/>
    </row>
    <row r="10" spans="2:21" ht="19.5" customHeight="1">
      <c r="B10" s="64"/>
      <c r="C10" s="6"/>
      <c r="D10" s="7"/>
      <c r="E10" s="7"/>
      <c r="F10" s="16" t="s">
        <v>1</v>
      </c>
      <c r="G10" s="13"/>
      <c r="H10" s="13"/>
      <c r="I10" s="13"/>
      <c r="J10" s="8"/>
      <c r="K10" s="15"/>
      <c r="L10" s="7"/>
      <c r="M10" s="32"/>
      <c r="N10" s="33"/>
      <c r="O10" s="33"/>
      <c r="P10" s="39" t="s">
        <v>1</v>
      </c>
      <c r="Q10" s="42"/>
      <c r="R10" s="42"/>
      <c r="S10" s="42"/>
      <c r="T10" s="8"/>
      <c r="U10" s="15"/>
    </row>
    <row r="11" spans="2:21" ht="21" customHeight="1">
      <c r="B11" s="64"/>
      <c r="C11" s="6"/>
      <c r="D11" s="7"/>
      <c r="E11" s="7"/>
      <c r="F11" s="13"/>
      <c r="G11" s="50" t="s">
        <v>16</v>
      </c>
      <c r="H11" s="48"/>
      <c r="I11" s="48"/>
      <c r="J11" s="8"/>
      <c r="K11" s="15"/>
      <c r="L11" s="7"/>
      <c r="M11" s="32"/>
      <c r="N11" s="42"/>
      <c r="O11" s="80"/>
      <c r="P11" s="42"/>
      <c r="Q11" s="51" t="str">
        <f>G11</f>
        <v>東京都新宿区新宿　○－○－○</v>
      </c>
      <c r="R11" s="49"/>
      <c r="S11" s="42"/>
      <c r="T11" s="8"/>
      <c r="U11" s="15"/>
    </row>
    <row r="12" spans="2:21" ht="6.75" customHeight="1" thickBot="1">
      <c r="B12" s="64"/>
      <c r="C12" s="6"/>
      <c r="D12" s="7"/>
      <c r="E12" s="7"/>
      <c r="F12" s="40"/>
      <c r="G12" s="40"/>
      <c r="H12" s="40"/>
      <c r="I12" s="40"/>
      <c r="J12" s="8"/>
      <c r="K12" s="15"/>
      <c r="L12" s="7"/>
      <c r="M12" s="32"/>
      <c r="N12" s="119"/>
      <c r="O12" s="119"/>
      <c r="P12" s="40"/>
      <c r="Q12" s="40"/>
      <c r="R12" s="40"/>
      <c r="S12" s="42"/>
      <c r="T12" s="8"/>
      <c r="U12" s="15"/>
    </row>
    <row r="13" spans="2:21" ht="19.5" customHeight="1">
      <c r="B13" s="64"/>
      <c r="C13" s="6"/>
      <c r="D13" s="73" t="s">
        <v>9</v>
      </c>
      <c r="E13" s="105"/>
      <c r="F13" s="7"/>
      <c r="G13" s="106" t="s">
        <v>15</v>
      </c>
      <c r="H13" s="106"/>
      <c r="I13" s="13"/>
      <c r="J13" s="8"/>
      <c r="K13" s="15"/>
      <c r="L13" s="7"/>
      <c r="M13" s="32"/>
      <c r="N13" s="125" t="s">
        <v>9</v>
      </c>
      <c r="O13" s="126"/>
      <c r="P13" s="33"/>
      <c r="Q13" s="139" t="str">
        <f>G13</f>
        <v>株式会社　ＭＡＰＳ経理</v>
      </c>
      <c r="R13" s="139"/>
      <c r="S13" s="42"/>
      <c r="T13" s="8"/>
      <c r="U13" s="15"/>
    </row>
    <row r="14" spans="2:21" ht="5.25" customHeight="1">
      <c r="B14" s="64"/>
      <c r="C14" s="6"/>
      <c r="D14" s="46"/>
      <c r="E14" s="47"/>
      <c r="F14" s="33"/>
      <c r="G14" s="41"/>
      <c r="H14" s="41"/>
      <c r="I14" s="42"/>
      <c r="J14" s="8"/>
      <c r="K14" s="15"/>
      <c r="L14" s="7"/>
      <c r="M14" s="32"/>
      <c r="N14" s="135">
        <f>D15</f>
        <v>400</v>
      </c>
      <c r="O14" s="136"/>
      <c r="P14" s="33"/>
      <c r="Q14" s="41"/>
      <c r="R14" s="41"/>
      <c r="S14" s="42"/>
      <c r="T14" s="8"/>
      <c r="U14" s="15"/>
    </row>
    <row r="15" spans="2:21" ht="18.75" customHeight="1" thickBot="1">
      <c r="B15" s="63"/>
      <c r="C15" s="4"/>
      <c r="D15" s="104">
        <f>VLOOKUP(G7-H8,G20:W34,3)</f>
        <v>400</v>
      </c>
      <c r="E15" s="83"/>
      <c r="F15" s="13"/>
      <c r="G15" s="107" t="s">
        <v>2</v>
      </c>
      <c r="H15" s="107"/>
      <c r="I15" s="107"/>
      <c r="J15" s="5"/>
      <c r="K15" s="14"/>
      <c r="L15" s="13"/>
      <c r="M15" s="31"/>
      <c r="N15" s="137"/>
      <c r="O15" s="138"/>
      <c r="P15" s="42"/>
      <c r="Q15" s="130" t="str">
        <f>G15</f>
        <v>代表取締役　笠原清明</v>
      </c>
      <c r="R15" s="130"/>
      <c r="S15" s="130"/>
      <c r="T15" s="5"/>
      <c r="U15" s="14"/>
    </row>
    <row r="16" spans="2:21" ht="11.25" customHeight="1">
      <c r="B16" s="63"/>
      <c r="C16" s="9"/>
      <c r="D16" s="10"/>
      <c r="E16" s="10"/>
      <c r="F16" s="10"/>
      <c r="G16" s="20"/>
      <c r="H16" s="20"/>
      <c r="I16" s="20"/>
      <c r="J16" s="11"/>
      <c r="K16" s="14"/>
      <c r="L16" s="13"/>
      <c r="M16" s="43"/>
      <c r="N16" s="44"/>
      <c r="O16" s="44"/>
      <c r="P16" s="44"/>
      <c r="Q16" s="45"/>
      <c r="R16" s="45"/>
      <c r="S16" s="45"/>
      <c r="T16" s="11"/>
      <c r="U16" s="14"/>
    </row>
    <row r="17" spans="2:21" ht="5.25" customHeight="1">
      <c r="B17" s="69"/>
      <c r="C17" s="70"/>
      <c r="D17" s="70"/>
      <c r="E17" s="70"/>
      <c r="F17" s="70"/>
      <c r="G17" s="81"/>
      <c r="H17" s="81"/>
      <c r="I17" s="81"/>
      <c r="J17" s="70"/>
      <c r="K17" s="71"/>
      <c r="L17" s="70"/>
      <c r="M17" s="72"/>
      <c r="N17" s="72"/>
      <c r="O17" s="72"/>
      <c r="P17" s="72"/>
      <c r="Q17" s="82"/>
      <c r="R17" s="82"/>
      <c r="S17" s="82"/>
      <c r="T17" s="70"/>
      <c r="U17" s="71"/>
    </row>
    <row r="18" spans="7:11" ht="13.5" customHeight="1">
      <c r="G18" s="116" t="s">
        <v>23</v>
      </c>
      <c r="H18" s="116"/>
      <c r="I18" s="78"/>
      <c r="K18" s="14"/>
    </row>
    <row r="19" spans="7:25" ht="9.75" customHeight="1">
      <c r="G19" s="76" t="s">
        <v>12</v>
      </c>
      <c r="H19" s="77" t="s">
        <v>13</v>
      </c>
      <c r="I19" s="23" t="s">
        <v>11</v>
      </c>
      <c r="W19" s="52" t="s">
        <v>10</v>
      </c>
      <c r="X19" s="27">
        <f>G7-H8</f>
        <v>1428572</v>
      </c>
      <c r="Y19" s="23" t="s">
        <v>11</v>
      </c>
    </row>
    <row r="20" spans="7:25" ht="9.75" customHeight="1">
      <c r="G20" s="84">
        <v>0</v>
      </c>
      <c r="H20" s="85">
        <f aca="true" t="shared" si="0" ref="H20:H33">G21</f>
        <v>30000</v>
      </c>
      <c r="I20" s="86">
        <v>0</v>
      </c>
      <c r="W20" s="76" t="s">
        <v>12</v>
      </c>
      <c r="X20" s="77" t="s">
        <v>13</v>
      </c>
      <c r="Y20" s="23"/>
    </row>
    <row r="21" spans="7:25" ht="9.75" customHeight="1">
      <c r="G21" s="90">
        <v>30000</v>
      </c>
      <c r="H21" s="91">
        <f t="shared" si="0"/>
        <v>1000000</v>
      </c>
      <c r="I21" s="92">
        <v>200</v>
      </c>
      <c r="W21" s="24">
        <v>0</v>
      </c>
      <c r="X21" s="25">
        <f aca="true" t="shared" si="1" ref="X21:X34">W22</f>
        <v>30000</v>
      </c>
      <c r="Y21" s="26">
        <v>0</v>
      </c>
    </row>
    <row r="22" spans="7:25" ht="9.75" customHeight="1">
      <c r="G22" s="90">
        <v>1000000</v>
      </c>
      <c r="H22" s="91">
        <f t="shared" si="0"/>
        <v>2000000</v>
      </c>
      <c r="I22" s="92">
        <v>400</v>
      </c>
      <c r="W22" s="53">
        <v>30000</v>
      </c>
      <c r="X22" s="54">
        <f t="shared" si="1"/>
        <v>1000000</v>
      </c>
      <c r="Y22" s="55">
        <v>200</v>
      </c>
    </row>
    <row r="23" spans="7:25" ht="9.75" customHeight="1">
      <c r="G23" s="90">
        <v>2000000</v>
      </c>
      <c r="H23" s="91">
        <f t="shared" si="0"/>
        <v>3000000</v>
      </c>
      <c r="I23" s="92">
        <v>600</v>
      </c>
      <c r="W23" s="53">
        <v>1000000</v>
      </c>
      <c r="X23" s="54">
        <f t="shared" si="1"/>
        <v>2000000</v>
      </c>
      <c r="Y23" s="55">
        <v>400</v>
      </c>
    </row>
    <row r="24" spans="7:25" ht="9.75" customHeight="1">
      <c r="G24" s="90">
        <v>3000000</v>
      </c>
      <c r="H24" s="91">
        <f t="shared" si="0"/>
        <v>5000000</v>
      </c>
      <c r="I24" s="92">
        <v>1000</v>
      </c>
      <c r="W24" s="53">
        <v>2000000</v>
      </c>
      <c r="X24" s="54">
        <f t="shared" si="1"/>
        <v>3000000</v>
      </c>
      <c r="Y24" s="55">
        <v>600</v>
      </c>
    </row>
    <row r="25" spans="7:25" ht="9.75" customHeight="1">
      <c r="G25" s="90">
        <v>5000000</v>
      </c>
      <c r="H25" s="91">
        <f t="shared" si="0"/>
        <v>10000000</v>
      </c>
      <c r="I25" s="92">
        <v>2000</v>
      </c>
      <c r="W25" s="53">
        <v>3000000</v>
      </c>
      <c r="X25" s="54">
        <f t="shared" si="1"/>
        <v>5000000</v>
      </c>
      <c r="Y25" s="55">
        <v>1000</v>
      </c>
    </row>
    <row r="26" spans="7:25" ht="9.75" customHeight="1">
      <c r="G26" s="90">
        <v>10000000</v>
      </c>
      <c r="H26" s="91">
        <f t="shared" si="0"/>
        <v>20000000</v>
      </c>
      <c r="I26" s="92">
        <v>4000</v>
      </c>
      <c r="W26" s="53">
        <v>5000000</v>
      </c>
      <c r="X26" s="54">
        <f t="shared" si="1"/>
        <v>10000000</v>
      </c>
      <c r="Y26" s="55">
        <v>2000</v>
      </c>
    </row>
    <row r="27" spans="7:25" ht="9.75" customHeight="1">
      <c r="G27" s="90">
        <v>20000000</v>
      </c>
      <c r="H27" s="91">
        <f t="shared" si="0"/>
        <v>30000000</v>
      </c>
      <c r="I27" s="92">
        <v>6000</v>
      </c>
      <c r="W27" s="53">
        <v>10000000</v>
      </c>
      <c r="X27" s="54">
        <f t="shared" si="1"/>
        <v>20000000</v>
      </c>
      <c r="Y27" s="55">
        <v>4000</v>
      </c>
    </row>
    <row r="28" spans="7:25" ht="9.75" customHeight="1">
      <c r="G28" s="90">
        <v>30000000</v>
      </c>
      <c r="H28" s="91">
        <f t="shared" si="0"/>
        <v>50000000</v>
      </c>
      <c r="I28" s="92">
        <v>10000</v>
      </c>
      <c r="W28" s="53">
        <v>20000000</v>
      </c>
      <c r="X28" s="54">
        <f t="shared" si="1"/>
        <v>30000000</v>
      </c>
      <c r="Y28" s="55">
        <v>6000</v>
      </c>
    </row>
    <row r="29" spans="7:25" ht="9.75" customHeight="1">
      <c r="G29" s="90">
        <v>50000000</v>
      </c>
      <c r="H29" s="91">
        <f t="shared" si="0"/>
        <v>100000000</v>
      </c>
      <c r="I29" s="92">
        <v>20000</v>
      </c>
      <c r="W29" s="53">
        <v>30000000</v>
      </c>
      <c r="X29" s="54">
        <f t="shared" si="1"/>
        <v>50000000</v>
      </c>
      <c r="Y29" s="55">
        <v>10000</v>
      </c>
    </row>
    <row r="30" spans="7:25" ht="9.75" customHeight="1">
      <c r="G30" s="90">
        <v>100000000</v>
      </c>
      <c r="H30" s="91">
        <f t="shared" si="0"/>
        <v>200000000</v>
      </c>
      <c r="I30" s="92">
        <v>40000</v>
      </c>
      <c r="W30" s="53">
        <v>50000000</v>
      </c>
      <c r="X30" s="54">
        <f t="shared" si="1"/>
        <v>100000000</v>
      </c>
      <c r="Y30" s="55">
        <v>20000</v>
      </c>
    </row>
    <row r="31" spans="7:25" ht="9.75" customHeight="1">
      <c r="G31" s="90">
        <v>200000000</v>
      </c>
      <c r="H31" s="91">
        <f t="shared" si="0"/>
        <v>300000000</v>
      </c>
      <c r="I31" s="92">
        <v>60000</v>
      </c>
      <c r="W31" s="53">
        <v>100000000</v>
      </c>
      <c r="X31" s="54">
        <f t="shared" si="1"/>
        <v>200000000</v>
      </c>
      <c r="Y31" s="55">
        <v>40000</v>
      </c>
    </row>
    <row r="32" spans="7:25" ht="9.75" customHeight="1">
      <c r="G32" s="90">
        <v>300000000</v>
      </c>
      <c r="H32" s="91">
        <f t="shared" si="0"/>
        <v>500000000</v>
      </c>
      <c r="I32" s="92">
        <v>100000</v>
      </c>
      <c r="W32" s="53">
        <v>200000000</v>
      </c>
      <c r="X32" s="54">
        <f t="shared" si="1"/>
        <v>300000000</v>
      </c>
      <c r="Y32" s="55">
        <v>60000</v>
      </c>
    </row>
    <row r="33" spans="7:25" ht="9.75" customHeight="1">
      <c r="G33" s="90">
        <v>500000000</v>
      </c>
      <c r="H33" s="91">
        <f t="shared" si="0"/>
        <v>1000000000</v>
      </c>
      <c r="I33" s="92">
        <v>150000</v>
      </c>
      <c r="W33" s="53">
        <v>300000000</v>
      </c>
      <c r="X33" s="54">
        <f t="shared" si="1"/>
        <v>500000000</v>
      </c>
      <c r="Y33" s="55">
        <v>100000</v>
      </c>
    </row>
    <row r="34" spans="7:25" ht="9.75" customHeight="1">
      <c r="G34" s="87">
        <v>1000000000</v>
      </c>
      <c r="H34" s="88" t="s">
        <v>21</v>
      </c>
      <c r="I34" s="89">
        <v>200000</v>
      </c>
      <c r="W34" s="53">
        <v>500000000</v>
      </c>
      <c r="X34" s="54">
        <f t="shared" si="1"/>
        <v>1000000000</v>
      </c>
      <c r="Y34" s="55">
        <v>150000</v>
      </c>
    </row>
    <row r="35" spans="23:25" ht="13.5">
      <c r="W35" s="56">
        <v>1000000000</v>
      </c>
      <c r="X35" s="57" t="s">
        <v>21</v>
      </c>
      <c r="Y35" s="58">
        <v>200000</v>
      </c>
    </row>
  </sheetData>
  <mergeCells count="19">
    <mergeCell ref="D15:E15"/>
    <mergeCell ref="D13:E13"/>
    <mergeCell ref="G13:H13"/>
    <mergeCell ref="G15:I15"/>
    <mergeCell ref="N4:S4"/>
    <mergeCell ref="R5:S5"/>
    <mergeCell ref="N6:P6"/>
    <mergeCell ref="R9:S9"/>
    <mergeCell ref="D4:I4"/>
    <mergeCell ref="D6:F6"/>
    <mergeCell ref="H5:I5"/>
    <mergeCell ref="H9:I9"/>
    <mergeCell ref="G18:H18"/>
    <mergeCell ref="K7:L8"/>
    <mergeCell ref="N12:O12"/>
    <mergeCell ref="Q15:S15"/>
    <mergeCell ref="N14:O15"/>
    <mergeCell ref="Q13:R13"/>
    <mergeCell ref="N13:O1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笠原清明</dc:creator>
  <cp:keywords/>
  <dc:description/>
  <cp:lastModifiedBy>小早川　幸一郎</cp:lastModifiedBy>
  <cp:lastPrinted>2006-05-01T09:28:37Z</cp:lastPrinted>
  <dcterms:created xsi:type="dcterms:W3CDTF">2006-01-31T05:54:35Z</dcterms:created>
  <dcterms:modified xsi:type="dcterms:W3CDTF">2006-07-11T05:00:14Z</dcterms:modified>
  <cp:category/>
  <cp:version/>
  <cp:contentType/>
  <cp:contentStatus/>
</cp:coreProperties>
</file>